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E:\СЗУАП\ТЕКУЩИЕ ПРОЕКТЫ\КСК\ИП ПЭС\ИП ПЭС 2026-2031 вар 3\ИТОГ ИП ПЭС 2026-2031\обоснования\P_PES_УПУ 0,4 зона 2\"/>
    </mc:Choice>
  </mc:AlternateContent>
  <bookViews>
    <workbookView xWindow="-105" yWindow="-105" windowWidth="23250" windowHeight="12450" tabRatio="662"/>
  </bookViews>
  <sheets>
    <sheet name="20.1" sheetId="28" r:id="rId1"/>
    <sheet name="20.2" sheetId="30" r:id="rId2"/>
    <sheet name="20.3" sheetId="31" r:id="rId3"/>
    <sheet name="20.4" sheetId="32" r:id="rId4"/>
  </sheets>
  <definedNames>
    <definedName name="_xlnm._FilterDatabase" localSheetId="0" hidden="1">'20.1'!$B$16:$V$18</definedName>
    <definedName name="_xlnm._FilterDatabase" localSheetId="1" hidden="1">'20.2'!$B$17:$O$19</definedName>
    <definedName name="_xlnm._FilterDatabase" localSheetId="2" hidden="1">'20.3'!$A$18:$V$18</definedName>
    <definedName name="_xlnm.Print_Titles" localSheetId="0">'20.1'!$18:$18</definedName>
    <definedName name="_xlnm.Print_Area" localSheetId="0">'20.1'!$A$1:$W$25</definedName>
    <definedName name="_xlnm.Print_Area" localSheetId="1">'20.2'!$A$1:$P$24</definedName>
    <definedName name="_xlnm.Print_Area" localSheetId="2">'20.3'!$A$1:$U$27</definedName>
    <definedName name="_xlnm.Print_Area" localSheetId="3">'20.4'!$A$1:$L$20</definedName>
  </definedNames>
  <calcPr calcId="162913"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0" i="28" l="1"/>
  <c r="O19" i="31" l="1"/>
  <c r="J19" i="31" l="1"/>
  <c r="L19" i="31" s="1"/>
  <c r="U19" i="28" l="1"/>
  <c r="U21" i="28" s="1"/>
  <c r="F19" i="31" s="1"/>
  <c r="G19" i="31" s="1"/>
  <c r="N19" i="31" s="1"/>
  <c r="C19" i="31" l="1"/>
  <c r="B19" i="31" l="1"/>
  <c r="A19" i="31"/>
  <c r="AA18" i="31" l="1"/>
  <c r="AB18" i="31" l="1"/>
</calcChain>
</file>

<file path=xl/sharedStrings.xml><?xml version="1.0" encoding="utf-8"?>
<sst xmlns="http://schemas.openxmlformats.org/spreadsheetml/2006/main" count="159" uniqueCount="99">
  <si>
    <t>Наименование</t>
  </si>
  <si>
    <t>Напряжение, кВ</t>
  </si>
  <si>
    <t>Номер расценки</t>
  </si>
  <si>
    <t>Объем финансовых потребностей на реализацию инвестиционного проекта</t>
  </si>
  <si>
    <t>Технические характеристики</t>
  </si>
  <si>
    <t>к приказу Минэнерго России</t>
  </si>
  <si>
    <t>нд</t>
  </si>
  <si>
    <t>…</t>
  </si>
  <si>
    <t xml:space="preserve">Укрупненный норматив цены,  тыс рублей (без НДС) </t>
  </si>
  <si>
    <t xml:space="preserve">Технические характеристики (параметры) инвестиционного проекта </t>
  </si>
  <si>
    <t xml:space="preserve">                                                         полное наименование субъекта электроэнергетики</t>
  </si>
  <si>
    <t>Идентификатор инвестиционного проекта</t>
  </si>
  <si>
    <t xml:space="preserve"> Наименование инвестиционного проекта </t>
  </si>
  <si>
    <t xml:space="preserve">Количество </t>
  </si>
  <si>
    <t>Измеритель (единица измерения)</t>
  </si>
  <si>
    <t>Краткое обоснование  корректировки утвержденного плана</t>
  </si>
  <si>
    <t>Наименование УНЦ</t>
  </si>
  <si>
    <t>Измеритель (единица измерения) УНЦ</t>
  </si>
  <si>
    <t>Наименование одного объекта, где реализуется технологическое решение (мероприятие)</t>
  </si>
  <si>
    <t>Наименование одного объекта, где реализуется  технологическое решение (мероприятие)</t>
  </si>
  <si>
    <t>Коэффициент перехода от базовых нормативов к территориальному уровню нормативов</t>
  </si>
  <si>
    <t>Приложение  № 1</t>
  </si>
  <si>
    <t>Номер группы инвести-ционных проектов</t>
  </si>
  <si>
    <t>Краткое обоснование  корректировки утвержденного план</t>
  </si>
  <si>
    <t>Реквизиты документа, согласно которому утверждены технологические решения</t>
  </si>
  <si>
    <t>Расчетный коэффициент УНЦ</t>
  </si>
  <si>
    <t>Итого объем финансовых потребностей по инвестиционному проекту, тыс. рублей</t>
  </si>
  <si>
    <t>Наименование документа, согласно которому утверждены технологические решения</t>
  </si>
  <si>
    <t>Наименование организации (лица) в отношении которого производится компенсация, переустройство</t>
  </si>
  <si>
    <t xml:space="preserve">Раздел 1. Объемы финансовых потребностей по инвестиционной программе в соответствии с нормируемыми затратами УНЦ </t>
  </si>
  <si>
    <t>Раздел 2. Объемы финансовых потребностей по инвестиционной программе в соответствии с ненормируемыми затратами УНЦ</t>
  </si>
  <si>
    <t>Номер  сметного расчета</t>
  </si>
  <si>
    <t>Ненормируемые затраты, млн рублей (с НДС) (данные формы 20.2)</t>
  </si>
  <si>
    <r>
      <t>Объем финансирования инвестиций по инвестиционному проекту ОФ</t>
    </r>
    <r>
      <rPr>
        <vertAlign val="subscript"/>
        <sz val="12"/>
        <rFont val="Times New Roman"/>
        <family val="1"/>
        <charset val="204"/>
      </rPr>
      <t>ПР</t>
    </r>
    <r>
      <rPr>
        <vertAlign val="superscript"/>
        <sz val="12"/>
        <rFont val="Times New Roman"/>
        <family val="1"/>
        <charset val="204"/>
      </rPr>
      <t>всего</t>
    </r>
    <r>
      <rPr>
        <sz val="12"/>
        <rFont val="Times New Roman"/>
        <family val="1"/>
        <charset val="204"/>
      </rPr>
      <t xml:space="preserve"> (в прогнозных ценах с НДС), в том числе:</t>
    </r>
  </si>
  <si>
    <r>
      <t>Фактический объем финансирования инвестиций по инвестиционному проекту Ф</t>
    </r>
    <r>
      <rPr>
        <vertAlign val="subscript"/>
        <sz val="12"/>
        <rFont val="Times New Roman"/>
        <family val="1"/>
        <charset val="204"/>
      </rPr>
      <t xml:space="preserve">d </t>
    </r>
    <r>
      <rPr>
        <sz val="12"/>
        <rFont val="Times New Roman"/>
        <family val="1"/>
        <charset val="204"/>
      </rPr>
      <t>(с НДС)</t>
    </r>
  </si>
  <si>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</si>
  <si>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Раздел 3. Объемы финансовых потребностей по инвестиционной программе в соответствии с УНЦ в прогнозном уровне цен</t>
  </si>
  <si>
    <t>Группа ненормируемых затрат</t>
  </si>
  <si>
    <t>в текущих ценах, млн рублей (без НДС) (данные формы 20.1)</t>
  </si>
  <si>
    <t>15.1</t>
  </si>
  <si>
    <t>15.2</t>
  </si>
  <si>
    <t>15.3</t>
  </si>
  <si>
    <t>То же, в прогнозных ценах соответствующих лет, млн рублей 
(с НДС)</t>
  </si>
  <si>
    <t>Планируемый (фактический) срок ввода объекта в эксплуатацию, год</t>
  </si>
  <si>
    <t>Текущая стадия реализации (этапа) инвестиционного проекта (строительства объекта)</t>
  </si>
  <si>
    <t>Субъект Российской Федерации, на территории которого реализуется технологическое решение (мероприятие)</t>
  </si>
  <si>
    <t>от «__» _____ 20   г. №___</t>
  </si>
  <si>
    <r>
      <t xml:space="preserve">Величина затрат, тыс рублей (без НДС)
</t>
    </r>
    <r>
      <rPr>
        <b/>
        <sz val="12"/>
        <rFont val="Times New Roman"/>
        <family val="1"/>
        <charset val="204"/>
      </rPr>
      <t xml:space="preserve"> (ст.20=ст.14*ст.15*ст.18*ст.19)</t>
    </r>
  </si>
  <si>
    <r>
      <t xml:space="preserve">Удельный показатель ненормируемых затрат, тыс рублей </t>
    </r>
    <r>
      <rPr>
        <b/>
        <sz val="12"/>
        <rFont val="Times New Roman"/>
        <family val="1"/>
        <charset val="204"/>
      </rPr>
      <t>(ст.13=ст.12/ст.9)</t>
    </r>
  </si>
  <si>
    <r>
      <t xml:space="preserve">Непревышение по УНЦ, млн рублей
</t>
    </r>
    <r>
      <rPr>
        <b/>
        <sz val="12"/>
        <rFont val="Times New Roman"/>
        <family val="1"/>
        <charset val="204"/>
      </rPr>
      <t>(ст.12=ст.10-ст.11)</t>
    </r>
  </si>
  <si>
    <r>
      <t xml:space="preserve">Объем финансовых потребностей </t>
    </r>
    <r>
      <rPr>
        <sz val="12"/>
        <rFont val="Symbol"/>
        <family val="1"/>
        <charset val="2"/>
      </rPr>
      <t>D</t>
    </r>
    <r>
      <rPr>
        <sz val="12"/>
        <rFont val="Times New Roman"/>
        <family val="1"/>
        <charset val="204"/>
      </rPr>
      <t>ОФП</t>
    </r>
    <r>
      <rPr>
        <vertAlign val="superscript"/>
        <sz val="12"/>
        <rFont val="Times New Roman"/>
        <family val="1"/>
        <charset val="204"/>
      </rPr>
      <t>УНЦ</t>
    </r>
    <r>
      <rPr>
        <vertAlign val="subscript"/>
        <sz val="12"/>
        <rFont val="Times New Roman"/>
        <family val="1"/>
        <charset val="204"/>
      </rPr>
      <t xml:space="preserve">  
</t>
    </r>
    <r>
      <rPr>
        <sz val="12"/>
        <rFont val="Times New Roman"/>
        <family val="1"/>
        <charset val="204"/>
      </rPr>
      <t xml:space="preserve">(с НДС) 
</t>
    </r>
    <r>
      <rPr>
        <b/>
        <sz val="12"/>
        <rFont val="Times New Roman"/>
        <family val="1"/>
        <charset val="204"/>
      </rPr>
      <t>(ст.14=ст.7-ст.13)</t>
    </r>
  </si>
  <si>
    <t>Номер этапа строительства (реализации проекта)</t>
  </si>
  <si>
    <t xml:space="preserve">Номер этапа строительства
(реализации проекта) </t>
  </si>
  <si>
    <t>Величина затрат в ценах, сложившихся ко времени составления сметной документации, тыс рублей (с учетом прочих затрат)</t>
  </si>
  <si>
    <t>Раздел 4. Индексы-дефляторы инвестиций в основной капитал (капитальных вложений)</t>
  </si>
  <si>
    <t>Годы</t>
  </si>
  <si>
    <t>Индекс-дефлятор</t>
  </si>
  <si>
    <t xml:space="preserve">Год начала реализации инвестиционного проекта </t>
  </si>
  <si>
    <t>Год окончания реализации инвестиционного проекта</t>
  </si>
  <si>
    <t>Оценка полной стоимости инвестиционного проекта в прогнозных ценах соответствующих лет, млн рублей (с НДС) (данные формы 2 - п.18 (17))</t>
  </si>
  <si>
    <t>Кол-во</t>
  </si>
  <si>
    <t>1</t>
  </si>
  <si>
    <t>П</t>
  </si>
  <si>
    <t>15.4</t>
  </si>
  <si>
    <t>15.5</t>
  </si>
  <si>
    <t>15.6</t>
  </si>
  <si>
    <t>15.7</t>
  </si>
  <si>
    <r>
      <t>Итого, ОФП</t>
    </r>
    <r>
      <rPr>
        <vertAlign val="superscript"/>
        <sz val="12"/>
        <rFont val="Times New Roman"/>
        <family val="1"/>
        <charset val="204"/>
      </rPr>
      <t>УНЦ</t>
    </r>
    <r>
      <rPr>
        <sz val="12"/>
        <rFont val="Times New Roman"/>
        <family val="1"/>
      </rPr>
      <t>d в текущих ценах, млн рублей (с НДС) (данные формы 2 - п.16.3 (16.1))</t>
    </r>
  </si>
  <si>
    <r>
      <t>Итого, ОФП</t>
    </r>
    <r>
      <rPr>
        <vertAlign val="subscript"/>
        <sz val="12"/>
        <rFont val="Times New Roman"/>
        <family val="1"/>
        <charset val="204"/>
      </rPr>
      <t>ПР</t>
    </r>
    <r>
      <rPr>
        <vertAlign val="superscript"/>
        <sz val="12"/>
        <rFont val="Times New Roman"/>
        <family val="1"/>
        <charset val="204"/>
      </rPr>
      <t>УНЦ</t>
    </r>
    <r>
      <rPr>
        <sz val="12"/>
        <rFont val="Times New Roman"/>
        <family val="1"/>
      </rPr>
      <t xml:space="preserve"> в прогнозных ценах соответствующих лет, млн рублей 
(с НДС) (данные формы 2 - п.16.4 (16.2))
</t>
    </r>
    <r>
      <rPr>
        <b/>
        <sz val="12"/>
        <rFont val="Times New Roman"/>
        <family val="1"/>
        <charset val="204"/>
      </rPr>
      <t>(ст.10=ст8+ст.9)</t>
    </r>
  </si>
  <si>
    <t>1.2.3.1</t>
  </si>
  <si>
    <t>0,4</t>
  </si>
  <si>
    <t>1 точка учета</t>
  </si>
  <si>
    <r>
      <t>ОФ</t>
    </r>
    <r>
      <rPr>
        <i/>
        <vertAlign val="subscript"/>
        <sz val="12"/>
        <rFont val="Times New Roman"/>
        <family val="1"/>
        <charset val="204"/>
      </rPr>
      <t>ПР</t>
    </r>
    <r>
      <rPr>
        <i/>
        <vertAlign val="superscript"/>
        <sz val="12"/>
        <rFont val="Times New Roman"/>
        <family val="1"/>
        <charset val="204"/>
      </rPr>
      <t>2023</t>
    </r>
  </si>
  <si>
    <r>
      <t>ОФ</t>
    </r>
    <r>
      <rPr>
        <i/>
        <vertAlign val="subscript"/>
        <sz val="12"/>
        <rFont val="Times New Roman"/>
        <family val="1"/>
        <charset val="204"/>
      </rPr>
      <t>ПР</t>
    </r>
    <r>
      <rPr>
        <i/>
        <vertAlign val="superscript"/>
        <sz val="12"/>
        <rFont val="Times New Roman"/>
        <family val="1"/>
        <charset val="204"/>
      </rPr>
      <t>2024</t>
    </r>
  </si>
  <si>
    <r>
      <t>ОФ</t>
    </r>
    <r>
      <rPr>
        <i/>
        <vertAlign val="subscript"/>
        <sz val="12"/>
        <rFont val="Times New Roman"/>
        <family val="1"/>
        <charset val="204"/>
      </rPr>
      <t>ПР</t>
    </r>
    <r>
      <rPr>
        <i/>
        <vertAlign val="superscript"/>
        <sz val="12"/>
        <rFont val="Times New Roman"/>
        <family val="1"/>
        <charset val="204"/>
      </rPr>
      <t>2025</t>
    </r>
  </si>
  <si>
    <r>
      <t>ОФ</t>
    </r>
    <r>
      <rPr>
        <i/>
        <vertAlign val="subscript"/>
        <sz val="12"/>
        <rFont val="Times New Roman"/>
        <family val="1"/>
        <charset val="204"/>
      </rPr>
      <t>ПР</t>
    </r>
    <r>
      <rPr>
        <i/>
        <vertAlign val="superscript"/>
        <sz val="12"/>
        <rFont val="Times New Roman"/>
        <family val="1"/>
        <charset val="204"/>
      </rPr>
      <t>2026</t>
    </r>
  </si>
  <si>
    <r>
      <t>ОФ</t>
    </r>
    <r>
      <rPr>
        <i/>
        <vertAlign val="subscript"/>
        <sz val="12"/>
        <rFont val="Times New Roman"/>
        <family val="1"/>
        <charset val="204"/>
      </rPr>
      <t>ПР</t>
    </r>
    <r>
      <rPr>
        <i/>
        <vertAlign val="superscript"/>
        <sz val="12"/>
        <rFont val="Times New Roman"/>
        <family val="1"/>
        <charset val="204"/>
      </rPr>
      <t>2027</t>
    </r>
  </si>
  <si>
    <r>
      <t>ОФ</t>
    </r>
    <r>
      <rPr>
        <i/>
        <vertAlign val="subscript"/>
        <sz val="12"/>
        <rFont val="Times New Roman"/>
        <family val="1"/>
        <charset val="204"/>
      </rPr>
      <t>ПР</t>
    </r>
    <r>
      <rPr>
        <i/>
        <vertAlign val="superscript"/>
        <sz val="12"/>
        <rFont val="Times New Roman"/>
        <family val="1"/>
        <charset val="204"/>
      </rPr>
      <t>2028</t>
    </r>
  </si>
  <si>
    <r>
      <t>ОФ</t>
    </r>
    <r>
      <rPr>
        <i/>
        <vertAlign val="subscript"/>
        <sz val="12"/>
        <rFont val="Times New Roman"/>
        <family val="1"/>
        <charset val="204"/>
      </rPr>
      <t>ПР</t>
    </r>
    <r>
      <rPr>
        <i/>
        <vertAlign val="superscript"/>
        <sz val="12"/>
        <rFont val="Times New Roman"/>
        <family val="1"/>
        <charset val="204"/>
      </rPr>
      <t>2029</t>
    </r>
  </si>
  <si>
    <t>Год раскрытия информации: 2025 год</t>
  </si>
  <si>
    <r>
      <t>ОФ</t>
    </r>
    <r>
      <rPr>
        <i/>
        <vertAlign val="subscript"/>
        <sz val="12"/>
        <rFont val="Times New Roman"/>
        <family val="1"/>
        <charset val="204"/>
      </rPr>
      <t>ПР</t>
    </r>
    <r>
      <rPr>
        <i/>
        <vertAlign val="superscript"/>
        <sz val="12"/>
        <rFont val="Times New Roman"/>
        <family val="1"/>
        <charset val="204"/>
      </rPr>
      <t>2030</t>
    </r>
  </si>
  <si>
    <t>15.8</t>
  </si>
  <si>
    <t xml:space="preserve">Форма 20. Результаты расчетов объемов финансовых потребностей, необходимых для строительства объектов электроэнергетики, выполненных в соответствии с УНЦ </t>
  </si>
  <si>
    <t>Приказ ООО "ПЭС"</t>
  </si>
  <si>
    <t>Прибор учета районы Ленинградской области</t>
  </si>
  <si>
    <t>Ленинградская область</t>
  </si>
  <si>
    <t>УНЦ ИИК. Установка шкафа с трехфазным прибором учета на опоре  ВЛ и подключение к питающей ВЛ 0,4кВ с изолированными проводами</t>
  </si>
  <si>
    <t>А1-13</t>
  </si>
  <si>
    <t>2026-2031</t>
  </si>
  <si>
    <t>Счетчик электроэнергии трехфазный "ФОБОС 3" 230В 5(100)А IQORLM(1)-D 4G(LTE) GSM</t>
  </si>
  <si>
    <t>Счетчик электроэнергии однофазный "ФОБОС 1" 230В 5(80)А IQOLM(1)-C</t>
  </si>
  <si>
    <r>
      <t>ОФ</t>
    </r>
    <r>
      <rPr>
        <i/>
        <vertAlign val="subscript"/>
        <sz val="12"/>
        <rFont val="Times New Roman"/>
        <family val="1"/>
        <charset val="204"/>
      </rPr>
      <t>ПР</t>
    </r>
    <r>
      <rPr>
        <i/>
        <vertAlign val="superscript"/>
        <sz val="12"/>
        <rFont val="Times New Roman"/>
        <family val="1"/>
        <charset val="204"/>
      </rPr>
      <t>2031</t>
    </r>
  </si>
  <si>
    <t>15.9</t>
  </si>
  <si>
    <t>Инвестиционная программа общества с ограниченной ответственностью «Подпорожские электрические сети»</t>
  </si>
  <si>
    <t>УНЦ ИИК. Установка шкафа с однофазным прибором учета на опоре ВЛ и подключение к питающей ВЛ 0,4 кВ с изолированными проводами</t>
  </si>
  <si>
    <t>А1-10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</si>
  <si>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(1 951 точек учета) (по объектам электросетевого хозяйства, расположенным по адресам: Гатчинский район, Сусанинское сельское поселение,  Ломоносовский район, Лопухинское сельское поселение,  Ломоносовский район, Виллозское городское поселение, Всеволожский район, Токсовское городское поселение Всеволожский район, Лесколовское сельское поселение,  Тосненский район, Тосненское городское поселение, Лужский район, Мшинское сельское поселение, Тосненский район, Трубникоборское сельское поселение)</t>
  </si>
  <si>
    <t>P_PES_УПУ 0,4 зона 2</t>
  </si>
  <si>
    <t>№П-28 от 23.04.2025г.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</si>
</sst>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s>
  <fonts count="59"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0"/>
      <name val="Arial"/>
      <family val="2"/>
      <charset val="204"/>
    </font>
    <font>
      <sz val="11"/>
      <color theme="1"/>
      <name val="Calibri"/>
      <family val="2"/>
      <scheme val="minor"/>
    </font>
    <font>
      <b/>
      <sz val="14"/>
      <name val="Times New Roman"/>
      <family val="1"/>
      <charset val="204"/>
    </font>
    <font>
      <sz val="11"/>
      <name val="Times New Roman"/>
      <family val="1"/>
      <charset val="204"/>
    </font>
    <font>
      <b/>
      <sz val="12"/>
      <name val="Times New Roman"/>
      <family val="1"/>
      <charset val="204"/>
    </font>
    <font>
      <sz val="14"/>
      <name val="Times New Roman"/>
      <family val="1"/>
      <charset val="204"/>
    </font>
    <font>
      <sz val="12"/>
      <name val="Calibri"/>
      <family val="2"/>
      <scheme val="minor"/>
    </font>
    <font>
      <sz val="12"/>
      <name val="Times New Roman"/>
      <family val="1"/>
      <charset val="204"/>
    </font>
    <font>
      <sz val="10"/>
      <name val="Arial"/>
      <family val="2"/>
    </font>
    <font>
      <sz val="10"/>
      <name val="Helv"/>
    </font>
    <font>
      <sz val="11"/>
      <name val="Arial"/>
      <family val="1"/>
    </font>
    <font>
      <sz val="12"/>
      <name val="Times New Roman"/>
      <family val="1"/>
      <charset val="204"/>
    </font>
    <font>
      <sz val="8"/>
      <color indexed="8"/>
      <name val="Calibri"/>
      <family val="2"/>
      <charset val="204"/>
    </font>
    <font>
      <sz val="8"/>
      <name val="Times New Roman"/>
      <family val="1"/>
      <charset val="204"/>
    </font>
    <font>
      <sz val="12"/>
      <color theme="1"/>
      <name val="Times New Roman"/>
      <family val="1"/>
      <charset val="204"/>
    </font>
    <font>
      <vertAlign val="subscript"/>
      <sz val="12"/>
      <name val="Times New Roman"/>
      <family val="1"/>
      <charset val="204"/>
    </font>
    <font>
      <vertAlign val="superscript"/>
      <sz val="12"/>
      <name val="Times New Roman"/>
      <family val="1"/>
      <charset val="204"/>
    </font>
    <font>
      <sz val="12"/>
      <name val="Symbol"/>
      <family val="1"/>
      <charset val="2"/>
    </font>
    <font>
      <i/>
      <sz val="12"/>
      <name val="Times New Roman"/>
      <family val="1"/>
      <charset val="204"/>
    </font>
    <font>
      <i/>
      <vertAlign val="subscript"/>
      <sz val="12"/>
      <name val="Times New Roman"/>
      <family val="1"/>
      <charset val="204"/>
    </font>
    <font>
      <i/>
      <vertAlign val="superscript"/>
      <sz val="12"/>
      <name val="Times New Roman"/>
      <family val="1"/>
      <charset val="204"/>
    </font>
    <font>
      <sz val="12"/>
      <color rgb="FF000000"/>
      <name val="Times New Roman"/>
      <family val="1"/>
      <charset val="204"/>
    </font>
    <font>
      <b/>
      <sz val="12"/>
      <color rgb="FF000000"/>
      <name val="Times New Roman"/>
      <family val="1"/>
      <charset val="204"/>
    </font>
    <font>
      <sz val="12"/>
      <color indexed="8"/>
      <name val="Calibri"/>
      <family val="2"/>
      <charset val="204"/>
    </font>
    <font>
      <b/>
      <sz val="14"/>
      <color rgb="FF000000"/>
      <name val="Times New Roman"/>
      <family val="1"/>
      <charset val="204"/>
    </font>
    <font>
      <sz val="11"/>
      <color rgb="FF000000"/>
      <name val="Times New Roman"/>
      <family val="1"/>
      <charset val="204"/>
    </font>
    <font>
      <u/>
      <sz val="12"/>
      <color rgb="FF000000"/>
      <name val="Times New Roman"/>
      <family val="1"/>
      <charset val="204"/>
    </font>
    <font>
      <sz val="12"/>
      <color rgb="FF000000"/>
      <name val="Calibri"/>
      <family val="2"/>
      <scheme val="minor"/>
    </font>
    <font>
      <b/>
      <sz val="12"/>
      <color theme="1"/>
      <name val="Times New Roman"/>
      <family val="1"/>
      <charset val="204"/>
    </font>
    <font>
      <sz val="12"/>
      <name val="Times New Roman"/>
      <family val="1"/>
    </font>
    <font>
      <sz val="8"/>
      <name val="Calibri"/>
      <family val="2"/>
      <charset val="204"/>
    </font>
    <font>
      <sz val="11"/>
      <name val="Calibri"/>
      <family val="2"/>
      <scheme val="minor"/>
    </font>
    <font>
      <sz val="8"/>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5">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indexed="64"/>
      </left>
      <right style="thin">
        <color indexed="64"/>
      </right>
      <top style="thin">
        <color indexed="64"/>
      </top>
      <bottom/>
      <diagonal/>
    </border>
    <border>
      <left/>
      <right/>
      <top/>
      <bottom style="thin">
        <color indexed="64"/>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61">
    <xf numFmtId="0" fontId="0" fillId="0" borderId="0"/>
    <xf numFmtId="0" fontId="5" fillId="0" borderId="0"/>
    <xf numFmtId="0" fontId="6"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2" applyNumberFormat="0" applyAlignment="0" applyProtection="0"/>
    <xf numFmtId="0" fontId="10" fillId="20" borderId="3" applyNumberFormat="0" applyAlignment="0" applyProtection="0"/>
    <xf numFmtId="0" fontId="11" fillId="20" borderId="2" applyNumberFormat="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0" borderId="7" applyNumberFormat="0" applyFill="0" applyAlignment="0" applyProtection="0"/>
    <xf numFmtId="0" fontId="16" fillId="21" borderId="8"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24" fillId="0" borderId="0"/>
    <xf numFmtId="0" fontId="6" fillId="0" borderId="0"/>
    <xf numFmtId="0" fontId="19" fillId="3" borderId="0" applyNumberFormat="0" applyBorder="0" applyAlignment="0" applyProtection="0"/>
    <xf numFmtId="0" fontId="20" fillId="0" borderId="0" applyNumberFormat="0" applyFill="0" applyBorder="0" applyAlignment="0" applyProtection="0"/>
    <xf numFmtId="0" fontId="7" fillId="23" borderId="9" applyNumberFormat="0" applyFont="0" applyAlignment="0" applyProtection="0"/>
    <xf numFmtId="0" fontId="21" fillId="0" borderId="10"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5" fillId="0" borderId="0"/>
    <xf numFmtId="0" fontId="25" fillId="0" borderId="0"/>
    <xf numFmtId="0" fontId="5" fillId="0" borderId="0"/>
    <xf numFmtId="0" fontId="26" fillId="0" borderId="0"/>
    <xf numFmtId="0" fontId="26" fillId="0" borderId="0"/>
    <xf numFmtId="164" fontId="5" fillId="0" borderId="0" applyFont="0" applyFill="0" applyBorder="0" applyAlignment="0" applyProtection="0"/>
    <xf numFmtId="165" fontId="26" fillId="0" borderId="0" applyFont="0" applyFill="0" applyBorder="0" applyAlignment="0" applyProtection="0"/>
    <xf numFmtId="166" fontId="5" fillId="0" borderId="0" applyFont="0" applyFill="0" applyBorder="0" applyAlignment="0" applyProtection="0"/>
    <xf numFmtId="0" fontId="5" fillId="0" borderId="0"/>
    <xf numFmtId="0" fontId="27" fillId="0" borderId="0"/>
    <xf numFmtId="43" fontId="6" fillId="0" borderId="0" applyFont="0" applyFill="0" applyBorder="0" applyAlignment="0" applyProtection="0"/>
    <xf numFmtId="0" fontId="4" fillId="0" borderId="0"/>
    <xf numFmtId="0" fontId="3" fillId="0" borderId="0"/>
    <xf numFmtId="0" fontId="27" fillId="0" borderId="0"/>
    <xf numFmtId="0" fontId="33" fillId="0" borderId="0"/>
    <xf numFmtId="0" fontId="9" fillId="7" borderId="13" applyNumberFormat="0" applyAlignment="0" applyProtection="0"/>
    <xf numFmtId="0" fontId="10" fillId="20" borderId="14" applyNumberFormat="0" applyAlignment="0" applyProtection="0"/>
    <xf numFmtId="0" fontId="11" fillId="20" borderId="13" applyNumberFormat="0" applyAlignment="0" applyProtection="0"/>
    <xf numFmtId="0" fontId="15" fillId="0" borderId="15" applyNumberFormat="0" applyFill="0" applyAlignment="0" applyProtection="0"/>
    <xf numFmtId="0" fontId="7" fillId="23" borderId="16" applyNumberFormat="0" applyFont="0" applyAlignment="0" applyProtection="0"/>
    <xf numFmtId="0" fontId="2" fillId="0" borderId="0"/>
    <xf numFmtId="16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6" fillId="0" borderId="0"/>
    <xf numFmtId="0" fontId="6" fillId="0" borderId="0"/>
    <xf numFmtId="0" fontId="6" fillId="0" borderId="0"/>
    <xf numFmtId="0" fontId="2" fillId="0" borderId="0"/>
    <xf numFmtId="0" fontId="34" fillId="0" borderId="0"/>
    <xf numFmtId="0" fontId="9" fillId="7" borderId="13" applyNumberFormat="0" applyAlignment="0" applyProtection="0"/>
    <xf numFmtId="0" fontId="10" fillId="20" borderId="14" applyNumberFormat="0" applyAlignment="0" applyProtection="0"/>
    <xf numFmtId="0" fontId="11" fillId="20" borderId="13" applyNumberFormat="0" applyAlignment="0" applyProtection="0"/>
    <xf numFmtId="0" fontId="15" fillId="0" borderId="15" applyNumberFormat="0" applyFill="0" applyAlignment="0" applyProtection="0"/>
    <xf numFmtId="0" fontId="7" fillId="23" borderId="16" applyNumberFormat="0" applyFont="0" applyAlignment="0" applyProtection="0"/>
    <xf numFmtId="0" fontId="2" fillId="0" borderId="0"/>
    <xf numFmtId="0" fontId="6" fillId="0" borderId="0"/>
    <xf numFmtId="9" fontId="26" fillId="0" borderId="0" applyFont="0" applyFill="0" applyBorder="0" applyAlignment="0" applyProtection="0"/>
    <xf numFmtId="9" fontId="6" fillId="0" borderId="0" applyFont="0" applyFill="0" applyBorder="0" applyAlignment="0" applyProtection="0"/>
    <xf numFmtId="0" fontId="35" fillId="0" borderId="0"/>
    <xf numFmtId="0" fontId="2" fillId="0" borderId="0"/>
    <xf numFmtId="0" fontId="24" fillId="0" borderId="0"/>
    <xf numFmtId="0" fontId="2" fillId="0" borderId="0"/>
    <xf numFmtId="0" fontId="2" fillId="0" borderId="0"/>
    <xf numFmtId="0" fontId="2" fillId="0" borderId="0"/>
    <xf numFmtId="16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36" fillId="0" borderId="0"/>
    <xf numFmtId="0" fontId="37" fillId="0" borderId="0"/>
    <xf numFmtId="0" fontId="10" fillId="20" borderId="18" applyNumberFormat="0" applyAlignment="0" applyProtection="0"/>
    <xf numFmtId="0" fontId="15" fillId="0" borderId="19" applyNumberFormat="0" applyFill="0" applyAlignment="0" applyProtection="0"/>
    <xf numFmtId="0" fontId="7" fillId="23" borderId="20" applyNumberFormat="0" applyFont="0" applyAlignment="0" applyProtection="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36" fillId="0" borderId="0"/>
  </cellStyleXfs>
  <cellXfs count="117">
    <xf numFmtId="0" fontId="0" fillId="0" borderId="0" xfId="0"/>
    <xf numFmtId="0" fontId="6" fillId="0" borderId="0" xfId="2"/>
    <xf numFmtId="0" fontId="6" fillId="0" borderId="0" xfId="2" applyAlignment="1">
      <alignment horizontal="center" wrapText="1"/>
    </xf>
    <xf numFmtId="0" fontId="6" fillId="0" borderId="0" xfId="2" applyAlignment="1">
      <alignment wrapText="1"/>
    </xf>
    <xf numFmtId="49" fontId="6" fillId="0" borderId="0" xfId="2" applyNumberFormat="1" applyAlignment="1">
      <alignment horizontal="center"/>
    </xf>
    <xf numFmtId="0" fontId="6" fillId="0" borderId="0" xfId="2" applyAlignment="1">
      <alignment vertical="center"/>
    </xf>
    <xf numFmtId="0" fontId="6" fillId="0" borderId="0" xfId="2" applyAlignment="1">
      <alignment horizontal="center" vertical="center" wrapText="1"/>
    </xf>
    <xf numFmtId="0" fontId="28" fillId="0" borderId="0" xfId="2" applyFont="1" applyAlignment="1">
      <alignment vertical="center"/>
    </xf>
    <xf numFmtId="0" fontId="28" fillId="0" borderId="0" xfId="2" applyFont="1"/>
    <xf numFmtId="0" fontId="6" fillId="0" borderId="1" xfId="2" applyBorder="1" applyAlignment="1">
      <alignment horizontal="center" vertical="center" wrapText="1"/>
    </xf>
    <xf numFmtId="49" fontId="6" fillId="0" borderId="0" xfId="2" applyNumberFormat="1"/>
    <xf numFmtId="0" fontId="30" fillId="0" borderId="0" xfId="2" applyFont="1" applyAlignment="1">
      <alignment vertical="center"/>
    </xf>
    <xf numFmtId="0" fontId="6" fillId="0" borderId="0" xfId="2" applyAlignment="1">
      <alignment horizontal="center"/>
    </xf>
    <xf numFmtId="0" fontId="30" fillId="0" borderId="0" xfId="2" applyFont="1" applyAlignment="1">
      <alignment horizontal="center" vertical="center" wrapText="1"/>
    </xf>
    <xf numFmtId="49" fontId="6" fillId="0" borderId="11" xfId="2" applyNumberFormat="1" applyBorder="1" applyAlignment="1">
      <alignment horizontal="left" vertical="center" wrapText="1"/>
    </xf>
    <xf numFmtId="0" fontId="31" fillId="0" borderId="0" xfId="39" applyFont="1" applyAlignment="1">
      <alignment horizontal="right" vertical="center"/>
    </xf>
    <xf numFmtId="0" fontId="31" fillId="0" borderId="0" xfId="39" applyFont="1" applyAlignment="1">
      <alignment horizontal="right"/>
    </xf>
    <xf numFmtId="49" fontId="6" fillId="0" borderId="11" xfId="2" applyNumberFormat="1" applyBorder="1" applyAlignment="1">
      <alignment horizontal="center" vertical="center" wrapText="1"/>
    </xf>
    <xf numFmtId="0" fontId="29" fillId="0" borderId="0" xfId="55" applyFont="1" applyAlignment="1">
      <alignment vertical="top"/>
    </xf>
    <xf numFmtId="0" fontId="6" fillId="0" borderId="17" xfId="0" applyFont="1" applyBorder="1" applyAlignment="1">
      <alignment vertical="center" wrapText="1"/>
    </xf>
    <xf numFmtId="49" fontId="6" fillId="0" borderId="17" xfId="2" applyNumberFormat="1" applyBorder="1" applyAlignment="1">
      <alignment horizontal="center" vertical="center" wrapText="1"/>
    </xf>
    <xf numFmtId="0" fontId="32" fillId="0" borderId="0" xfId="0" applyFont="1"/>
    <xf numFmtId="0" fontId="32" fillId="0" borderId="0" xfId="0" applyFont="1" applyAlignment="1">
      <alignment horizontal="center"/>
    </xf>
    <xf numFmtId="3" fontId="6" fillId="0" borderId="17" xfId="2" applyNumberFormat="1" applyBorder="1" applyAlignment="1">
      <alignment horizontal="center" vertical="center" wrapText="1"/>
    </xf>
    <xf numFmtId="0" fontId="38" fillId="0" borderId="0" xfId="0" applyFont="1" applyAlignment="1">
      <alignment horizontal="center"/>
    </xf>
    <xf numFmtId="0" fontId="39" fillId="0" borderId="0" xfId="0" applyFont="1" applyAlignment="1">
      <alignment horizontal="center"/>
    </xf>
    <xf numFmtId="43" fontId="6" fillId="0" borderId="17" xfId="0" applyNumberFormat="1" applyFont="1" applyBorder="1" applyAlignment="1">
      <alignment horizontal="center" vertical="center" wrapText="1"/>
    </xf>
    <xf numFmtId="1" fontId="6" fillId="0" borderId="17" xfId="0" applyNumberFormat="1" applyFont="1" applyBorder="1" applyAlignment="1">
      <alignment horizontal="center" vertical="center" wrapText="1"/>
    </xf>
    <xf numFmtId="0" fontId="6" fillId="0" borderId="0" xfId="0" applyFont="1"/>
    <xf numFmtId="0" fontId="32" fillId="0" borderId="17" xfId="0" applyFont="1" applyBorder="1"/>
    <xf numFmtId="167" fontId="6" fillId="0" borderId="0" xfId="0" applyNumberFormat="1" applyFont="1" applyAlignment="1">
      <alignment horizontal="center" wrapText="1"/>
    </xf>
    <xf numFmtId="0" fontId="6" fillId="0" borderId="17" xfId="0" applyFont="1" applyBorder="1" applyAlignment="1">
      <alignment horizontal="center" vertical="center" wrapText="1"/>
    </xf>
    <xf numFmtId="0" fontId="6" fillId="0" borderId="28" xfId="2" applyBorder="1" applyAlignment="1">
      <alignment horizontal="center" vertical="center" wrapText="1"/>
    </xf>
    <xf numFmtId="0" fontId="6" fillId="0" borderId="17" xfId="0" applyFont="1" applyBorder="1" applyAlignment="1">
      <alignment horizontal="center" vertical="center"/>
    </xf>
    <xf numFmtId="0" fontId="6" fillId="0" borderId="17" xfId="2" applyBorder="1" applyAlignment="1">
      <alignment vertical="center" wrapText="1"/>
    </xf>
    <xf numFmtId="0" fontId="32" fillId="0" borderId="29" xfId="0" applyFont="1" applyBorder="1"/>
    <xf numFmtId="49" fontId="6" fillId="0" borderId="0" xfId="2" applyNumberFormat="1" applyAlignment="1">
      <alignment horizontal="left"/>
    </xf>
    <xf numFmtId="0" fontId="6" fillId="0" borderId="0" xfId="2" applyAlignment="1">
      <alignment horizontal="left"/>
    </xf>
    <xf numFmtId="0" fontId="6" fillId="0" borderId="0" xfId="2" applyAlignment="1">
      <alignment horizontal="left" wrapText="1"/>
    </xf>
    <xf numFmtId="49" fontId="40" fillId="0" borderId="0" xfId="0" applyNumberFormat="1" applyFont="1" applyAlignment="1">
      <alignment horizontal="left" vertical="center"/>
    </xf>
    <xf numFmtId="49" fontId="50" fillId="0" borderId="0" xfId="0" applyNumberFormat="1" applyFont="1"/>
    <xf numFmtId="0" fontId="51" fillId="0" borderId="0" xfId="0" applyFont="1"/>
    <xf numFmtId="0" fontId="47" fillId="0" borderId="0" xfId="0" applyFont="1"/>
    <xf numFmtId="0" fontId="44" fillId="0" borderId="0" xfId="0" applyFont="1" applyAlignment="1">
      <alignment horizontal="center" vertical="center"/>
    </xf>
    <xf numFmtId="167" fontId="6" fillId="0" borderId="17" xfId="0" applyNumberFormat="1" applyFont="1" applyBorder="1" applyAlignment="1">
      <alignment horizontal="center" wrapText="1"/>
    </xf>
    <xf numFmtId="0" fontId="0" fillId="0" borderId="0" xfId="0" applyAlignment="1">
      <alignment wrapText="1"/>
    </xf>
    <xf numFmtId="0" fontId="51" fillId="0" borderId="0" xfId="0" applyFont="1" applyAlignment="1">
      <alignment wrapText="1"/>
    </xf>
    <xf numFmtId="0" fontId="49" fillId="0" borderId="0" xfId="0" applyFont="1" applyAlignment="1">
      <alignment wrapText="1"/>
    </xf>
    <xf numFmtId="0" fontId="49" fillId="0" borderId="0" xfId="0" applyFont="1" applyAlignment="1">
      <alignment horizontal="center" wrapText="1"/>
    </xf>
    <xf numFmtId="0" fontId="47" fillId="0" borderId="17" xfId="0" applyFont="1" applyBorder="1" applyAlignment="1">
      <alignment horizontal="center" vertical="center"/>
    </xf>
    <xf numFmtId="0" fontId="47" fillId="0" borderId="0" xfId="0" applyFont="1" applyAlignment="1">
      <alignment horizontal="center" vertical="center"/>
    </xf>
    <xf numFmtId="0" fontId="52" fillId="0" borderId="0" xfId="0" applyFont="1"/>
    <xf numFmtId="0" fontId="28" fillId="0" borderId="0" xfId="2" applyFont="1" applyAlignment="1">
      <alignment vertical="center" wrapText="1"/>
    </xf>
    <xf numFmtId="0" fontId="30" fillId="0" borderId="1" xfId="2" applyFont="1" applyBorder="1" applyAlignment="1">
      <alignment vertical="center" wrapText="1"/>
    </xf>
    <xf numFmtId="4" fontId="30" fillId="0" borderId="11" xfId="0" applyNumberFormat="1" applyFont="1" applyBorder="1" applyAlignment="1">
      <alignment horizontal="center" vertical="center" wrapText="1"/>
    </xf>
    <xf numFmtId="0" fontId="30" fillId="0" borderId="1" xfId="0" applyFont="1" applyBorder="1" applyAlignment="1">
      <alignment horizontal="center" vertical="center" wrapText="1"/>
    </xf>
    <xf numFmtId="0" fontId="30" fillId="0" borderId="11" xfId="0" applyFont="1" applyBorder="1" applyAlignment="1">
      <alignment horizontal="center" vertical="center" wrapText="1"/>
    </xf>
    <xf numFmtId="0" fontId="6" fillId="0" borderId="17" xfId="2" applyBorder="1" applyAlignment="1">
      <alignment horizontal="center" vertical="center" wrapText="1"/>
    </xf>
    <xf numFmtId="0" fontId="28" fillId="0" borderId="0" xfId="2" applyFont="1" applyAlignment="1">
      <alignment horizontal="center" vertical="center" wrapText="1"/>
    </xf>
    <xf numFmtId="0" fontId="28" fillId="0" borderId="0" xfId="2" applyFont="1" applyAlignment="1">
      <alignment horizontal="center"/>
    </xf>
    <xf numFmtId="0" fontId="6" fillId="0" borderId="22" xfId="2" applyBorder="1" applyAlignment="1">
      <alignment horizontal="center" vertical="center" wrapText="1"/>
    </xf>
    <xf numFmtId="0" fontId="6" fillId="0" borderId="22" xfId="0" applyFont="1" applyBorder="1" applyAlignment="1">
      <alignment horizontal="center" vertical="center" wrapText="1"/>
    </xf>
    <xf numFmtId="49" fontId="6" fillId="0" borderId="0" xfId="0" applyNumberFormat="1" applyFont="1" applyAlignment="1">
      <alignment horizontal="left" vertical="center"/>
    </xf>
    <xf numFmtId="0" fontId="55" fillId="0" borderId="17" xfId="0" applyFont="1" applyBorder="1" applyAlignment="1">
      <alignment horizontal="center" vertical="center" wrapText="1"/>
    </xf>
    <xf numFmtId="1" fontId="6" fillId="0" borderId="17" xfId="55" applyNumberFormat="1" applyFont="1" applyBorder="1" applyAlignment="1">
      <alignment horizontal="center" vertical="center" wrapText="1"/>
    </xf>
    <xf numFmtId="4" fontId="6" fillId="0" borderId="17" xfId="55" applyNumberFormat="1" applyFont="1" applyBorder="1" applyAlignment="1">
      <alignment horizontal="left" vertical="center" wrapText="1"/>
    </xf>
    <xf numFmtId="4" fontId="6" fillId="0" borderId="17" xfId="55" applyNumberFormat="1" applyFont="1" applyBorder="1" applyAlignment="1">
      <alignment horizontal="center" vertical="center" wrapText="1"/>
    </xf>
    <xf numFmtId="0" fontId="56" fillId="0" borderId="0" xfId="0" applyFont="1" applyAlignment="1">
      <alignment horizontal="center"/>
    </xf>
    <xf numFmtId="0" fontId="56" fillId="0" borderId="0" xfId="0" applyFont="1"/>
    <xf numFmtId="0" fontId="56" fillId="0" borderId="0" xfId="0" applyFont="1" applyAlignment="1">
      <alignment horizontal="left"/>
    </xf>
    <xf numFmtId="0" fontId="57" fillId="0" borderId="0" xfId="0" applyFont="1"/>
    <xf numFmtId="0" fontId="30" fillId="0" borderId="22" xfId="0" applyFont="1" applyBorder="1" applyAlignment="1">
      <alignment horizontal="center" vertical="center" wrapText="1"/>
    </xf>
    <xf numFmtId="43" fontId="6" fillId="0" borderId="0" xfId="0" applyNumberFormat="1" applyFont="1"/>
    <xf numFmtId="2" fontId="6" fillId="0" borderId="17" xfId="0" applyNumberFormat="1" applyFont="1" applyBorder="1" applyAlignment="1">
      <alignment horizontal="center" wrapText="1"/>
    </xf>
    <xf numFmtId="0" fontId="6" fillId="0" borderId="17" xfId="0" applyFont="1" applyBorder="1" applyAlignment="1" applyProtection="1">
      <alignment horizontal="center" vertical="center" wrapText="1"/>
      <protection locked="0"/>
    </xf>
    <xf numFmtId="0" fontId="30" fillId="0" borderId="17" xfId="2" applyFont="1" applyBorder="1" applyAlignment="1">
      <alignment horizontal="center" vertical="center" wrapText="1"/>
    </xf>
    <xf numFmtId="49" fontId="6" fillId="0" borderId="17" xfId="2" quotePrefix="1" applyNumberFormat="1" applyBorder="1" applyAlignment="1">
      <alignment horizontal="center" vertical="center" wrapText="1"/>
    </xf>
    <xf numFmtId="49" fontId="48" fillId="0" borderId="0" xfId="0" applyNumberFormat="1" applyFont="1" applyAlignment="1">
      <alignment vertical="center" wrapText="1"/>
    </xf>
    <xf numFmtId="2" fontId="47" fillId="0" borderId="0" xfId="0" applyNumberFormat="1" applyFont="1"/>
    <xf numFmtId="0" fontId="53" fillId="0" borderId="0" xfId="0" applyFont="1"/>
    <xf numFmtId="2" fontId="47" fillId="0" borderId="17" xfId="0" applyNumberFormat="1" applyFont="1" applyBorder="1"/>
    <xf numFmtId="0" fontId="47" fillId="0" borderId="17" xfId="0" applyFont="1" applyBorder="1" applyAlignment="1">
      <alignment horizontal="center"/>
    </xf>
    <xf numFmtId="49" fontId="40" fillId="0" borderId="17" xfId="2" applyNumberFormat="1" applyFont="1" applyBorder="1" applyAlignment="1">
      <alignment horizontal="center" vertical="center" wrapText="1"/>
    </xf>
    <xf numFmtId="0" fontId="47" fillId="0" borderId="22" xfId="0" applyFont="1" applyBorder="1"/>
    <xf numFmtId="2" fontId="47" fillId="0" borderId="22" xfId="0" applyNumberFormat="1" applyFont="1" applyBorder="1"/>
    <xf numFmtId="168" fontId="40" fillId="0" borderId="17" xfId="0" applyNumberFormat="1" applyFont="1" applyFill="1" applyBorder="1" applyAlignment="1">
      <alignment horizontal="center" vertical="center" wrapText="1"/>
    </xf>
    <xf numFmtId="49" fontId="40" fillId="0" borderId="17" xfId="2" applyNumberFormat="1" applyFont="1" applyFill="1" applyBorder="1" applyAlignment="1">
      <alignment horizontal="center" vertical="center" wrapText="1"/>
    </xf>
    <xf numFmtId="2" fontId="6" fillId="0" borderId="17" xfId="2" applyNumberFormat="1" applyFill="1" applyBorder="1" applyAlignment="1">
      <alignment horizontal="center" vertical="center" wrapText="1"/>
    </xf>
    <xf numFmtId="0" fontId="6" fillId="0" borderId="17" xfId="2" applyFill="1" applyBorder="1" applyAlignment="1">
      <alignment horizontal="center" vertical="center" wrapText="1"/>
    </xf>
    <xf numFmtId="4" fontId="6" fillId="0" borderId="17" xfId="2" applyNumberFormat="1" applyFill="1" applyBorder="1" applyAlignment="1">
      <alignment horizontal="center" vertical="center" wrapText="1"/>
    </xf>
    <xf numFmtId="168" fontId="6" fillId="0" borderId="17" xfId="0" applyNumberFormat="1" applyFont="1" applyFill="1" applyBorder="1" applyAlignment="1">
      <alignment horizontal="center" vertical="center" wrapText="1"/>
    </xf>
    <xf numFmtId="43" fontId="6" fillId="0" borderId="22" xfId="0" applyNumberFormat="1" applyFont="1" applyFill="1" applyBorder="1" applyAlignment="1">
      <alignment horizontal="left" vertical="center" wrapText="1"/>
    </xf>
    <xf numFmtId="4" fontId="6" fillId="0" borderId="17" xfId="0" applyNumberFormat="1" applyFont="1" applyFill="1" applyBorder="1" applyAlignment="1">
      <alignment horizontal="center" vertical="center" wrapText="1"/>
    </xf>
    <xf numFmtId="49" fontId="6" fillId="0" borderId="22" xfId="2" applyNumberFormat="1" applyFont="1" applyBorder="1" applyAlignment="1">
      <alignment horizontal="center" vertical="center" wrapText="1"/>
    </xf>
    <xf numFmtId="0" fontId="6" fillId="0" borderId="17" xfId="2" applyBorder="1" applyAlignment="1">
      <alignment horizontal="center" vertical="center" wrapText="1"/>
    </xf>
    <xf numFmtId="0" fontId="6" fillId="0" borderId="23" xfId="2" applyBorder="1" applyAlignment="1">
      <alignment horizontal="center" vertical="center" wrapText="1"/>
    </xf>
    <xf numFmtId="0" fontId="6" fillId="0" borderId="12" xfId="2" applyBorder="1" applyAlignment="1">
      <alignment horizontal="center" vertical="center" wrapText="1"/>
    </xf>
    <xf numFmtId="0" fontId="28" fillId="0" borderId="0" xfId="2" applyFont="1" applyAlignment="1">
      <alignment horizontal="center" vertical="center" wrapText="1"/>
    </xf>
    <xf numFmtId="0" fontId="28" fillId="0" borderId="0" xfId="2" applyFont="1" applyAlignment="1">
      <alignment horizontal="center"/>
    </xf>
    <xf numFmtId="0" fontId="6" fillId="0" borderId="21" xfId="2" applyBorder="1" applyAlignment="1">
      <alignment horizontal="center" vertical="center" wrapText="1"/>
    </xf>
    <xf numFmtId="0" fontId="6" fillId="0" borderId="22" xfId="2" applyBorder="1" applyAlignment="1">
      <alignment horizontal="center" vertical="center" wrapText="1"/>
    </xf>
    <xf numFmtId="0" fontId="6" fillId="0" borderId="24" xfId="2" applyBorder="1" applyAlignment="1">
      <alignment horizontal="center" vertical="center" wrapText="1"/>
    </xf>
    <xf numFmtId="0" fontId="6" fillId="0" borderId="25" xfId="2" applyBorder="1" applyAlignment="1">
      <alignment horizontal="center" vertical="center" wrapText="1"/>
    </xf>
    <xf numFmtId="0" fontId="6" fillId="0" borderId="30" xfId="2" applyBorder="1" applyAlignment="1">
      <alignment horizontal="center" vertical="center" wrapText="1"/>
    </xf>
    <xf numFmtId="0" fontId="6" fillId="0" borderId="26" xfId="2" applyBorder="1" applyAlignment="1">
      <alignment horizontal="center" vertical="center" wrapText="1"/>
    </xf>
    <xf numFmtId="0" fontId="6" fillId="0" borderId="27" xfId="2" applyBorder="1" applyAlignment="1">
      <alignment horizontal="center" vertical="center" wrapText="1"/>
    </xf>
    <xf numFmtId="49" fontId="40" fillId="0" borderId="0" xfId="0" applyNumberFormat="1" applyFont="1" applyAlignment="1">
      <alignment horizontal="left" vertical="center"/>
    </xf>
    <xf numFmtId="0" fontId="6" fillId="0" borderId="17" xfId="0" applyFont="1" applyBorder="1" applyAlignment="1">
      <alignment horizontal="center" vertical="center" wrapText="1"/>
    </xf>
    <xf numFmtId="0" fontId="44" fillId="0" borderId="31" xfId="0" applyFont="1" applyBorder="1" applyAlignment="1">
      <alignment horizontal="center" vertical="center"/>
    </xf>
    <xf numFmtId="0" fontId="44" fillId="0" borderId="12" xfId="0" applyFont="1" applyBorder="1" applyAlignment="1">
      <alignment horizontal="center" vertical="center"/>
    </xf>
    <xf numFmtId="0" fontId="54" fillId="0" borderId="17" xfId="0" applyFont="1" applyBorder="1" applyAlignment="1">
      <alignment horizontal="center" vertical="center" wrapText="1"/>
    </xf>
    <xf numFmtId="0" fontId="40" fillId="0" borderId="0" xfId="0" applyFont="1" applyAlignment="1">
      <alignment horizontal="left" vertical="top" wrapText="1"/>
    </xf>
    <xf numFmtId="49" fontId="48" fillId="0" borderId="32" xfId="0" applyNumberFormat="1" applyFont="1" applyBorder="1" applyAlignment="1">
      <alignment horizontal="center" vertical="center" wrapText="1"/>
    </xf>
    <xf numFmtId="49" fontId="48" fillId="0" borderId="33" xfId="0" applyNumberFormat="1" applyFont="1" applyBorder="1" applyAlignment="1">
      <alignment horizontal="center" vertical="center" wrapText="1"/>
    </xf>
    <xf numFmtId="49" fontId="48" fillId="0" borderId="34" xfId="0" applyNumberFormat="1" applyFont="1" applyBorder="1" applyAlignment="1">
      <alignment horizontal="center" vertical="center" wrapText="1"/>
    </xf>
    <xf numFmtId="0" fontId="40" fillId="0" borderId="22" xfId="55" applyFont="1" applyFill="1" applyBorder="1" applyAlignment="1">
      <alignment horizontal="left" vertical="center" wrapText="1"/>
    </xf>
    <xf numFmtId="0" fontId="40" fillId="0" borderId="22" xfId="55" applyFont="1" applyFill="1" applyBorder="1" applyAlignment="1">
      <alignment horizontal="center" vertical="center" wrapText="1"/>
    </xf>
  </cellXfs>
  <cellStyles count="261">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xfId="251"/>
    <cellStyle name="Normal 2" xfId="75"/>
    <cellStyle name="Акцент1 2" xfId="21"/>
    <cellStyle name="Акцент2 2" xfId="22"/>
    <cellStyle name="Акцент3 2" xfId="23"/>
    <cellStyle name="Акцент4 2" xfId="24"/>
    <cellStyle name="Акцент5 2" xfId="25"/>
    <cellStyle name="Акцент6 2" xfId="26"/>
    <cellStyle name="Ввод  2" xfId="27"/>
    <cellStyle name="Ввод  2 2" xfId="76"/>
    <cellStyle name="Ввод  3" xfId="61"/>
    <cellStyle name="Вывод 2" xfId="28"/>
    <cellStyle name="Вывод 2 2" xfId="77"/>
    <cellStyle name="Вывод 3" xfId="62"/>
    <cellStyle name="Вывод 4" xfId="253"/>
    <cellStyle name="Вычисление 2" xfId="29"/>
    <cellStyle name="Вычисление 2 2" xfId="78"/>
    <cellStyle name="Вычисление 3" xfId="63"/>
    <cellStyle name="Заголовок 1 2" xfId="30"/>
    <cellStyle name="Заголовок 2 2" xfId="31"/>
    <cellStyle name="Заголовок 3 2" xfId="32"/>
    <cellStyle name="Заголовок 4 2" xfId="33"/>
    <cellStyle name="Итог 2" xfId="34"/>
    <cellStyle name="Итог 2 2" xfId="79"/>
    <cellStyle name="Итог 3" xfId="64"/>
    <cellStyle name="Итог 4" xfId="254"/>
    <cellStyle name="Контрольная ячейка 2" xfId="35"/>
    <cellStyle name="Название 2" xfId="36"/>
    <cellStyle name="Нейтральный 2" xfId="37"/>
    <cellStyle name="Обычный" xfId="0" builtinId="0"/>
    <cellStyle name="Обычный 10" xfId="60"/>
    <cellStyle name="Обычный 11" xfId="252"/>
    <cellStyle name="Обычный 12" xfId="260"/>
    <cellStyle name="Обычный 12 2" xfId="49"/>
    <cellStyle name="Обычный 14" xfId="2"/>
    <cellStyle name="Обычный 2" xfId="38"/>
    <cellStyle name="Обычный 2 26 2" xfId="87"/>
    <cellStyle name="Обычный 3" xfId="39"/>
    <cellStyle name="Обычный 3 2" xfId="59"/>
    <cellStyle name="Обычный 3 2 2" xfId="72"/>
    <cellStyle name="Обычный 3 2 2 2" xfId="50"/>
    <cellStyle name="Обычный 3 21" xfId="82"/>
    <cellStyle name="Обычный 4" xfId="46"/>
    <cellStyle name="Обычный 4 2" xfId="71"/>
    <cellStyle name="Обычный 5" xfId="47"/>
    <cellStyle name="Обычный 6" xfId="48"/>
    <cellStyle name="Обычный 6 10" xfId="256"/>
    <cellStyle name="Обычный 6 2" xfId="54"/>
    <cellStyle name="Обычный 6 2 10" xfId="69"/>
    <cellStyle name="Обычный 6 2 11" xfId="259"/>
    <cellStyle name="Обычный 6 2 2" xfId="1"/>
    <cellStyle name="Обычный 6 2 2 2" xfId="89"/>
    <cellStyle name="Обычный 6 2 2 2 2" xfId="106"/>
    <cellStyle name="Обычный 6 2 2 2 2 2" xfId="110"/>
    <cellStyle name="Обычный 6 2 2 2 2 2 2" xfId="111"/>
    <cellStyle name="Обычный 6 2 2 2 2 2 3" xfId="112"/>
    <cellStyle name="Обычный 6 2 2 2 2 3" xfId="113"/>
    <cellStyle name="Обычный 6 2 2 2 2 4" xfId="114"/>
    <cellStyle name="Обычный 6 2 2 2 3" xfId="108"/>
    <cellStyle name="Обычный 6 2 2 2 3 2" xfId="115"/>
    <cellStyle name="Обычный 6 2 2 2 3 3" xfId="116"/>
    <cellStyle name="Обычный 6 2 2 2 4" xfId="117"/>
    <cellStyle name="Обычный 6 2 2 2 5" xfId="118"/>
    <cellStyle name="Обычный 6 2 2 3" xfId="101"/>
    <cellStyle name="Обычный 6 2 2 3 2" xfId="119"/>
    <cellStyle name="Обычный 6 2 2 3 2 2" xfId="120"/>
    <cellStyle name="Обычный 6 2 2 3 2 3" xfId="121"/>
    <cellStyle name="Обычный 6 2 2 3 3" xfId="122"/>
    <cellStyle name="Обычный 6 2 2 3 4" xfId="123"/>
    <cellStyle name="Обычный 6 2 2 4" xfId="94"/>
    <cellStyle name="Обычный 6 2 2 4 2" xfId="124"/>
    <cellStyle name="Обычный 6 2 2 4 2 2" xfId="125"/>
    <cellStyle name="Обычный 6 2 2 4 2 3" xfId="126"/>
    <cellStyle name="Обычный 6 2 2 4 3" xfId="127"/>
    <cellStyle name="Обычный 6 2 2 4 4" xfId="128"/>
    <cellStyle name="Обычный 6 2 2 5" xfId="129"/>
    <cellStyle name="Обычный 6 2 2 5 2" xfId="130"/>
    <cellStyle name="Обычный 6 2 2 5 3" xfId="131"/>
    <cellStyle name="Обычный 6 2 2 6" xfId="132"/>
    <cellStyle name="Обычный 6 2 2 7" xfId="133"/>
    <cellStyle name="Обычный 6 2 2 8" xfId="134"/>
    <cellStyle name="Обычный 6 2 2 9" xfId="70"/>
    <cellStyle name="Обычный 6 2 3" xfId="57"/>
    <cellStyle name="Обычный 6 2 3 2" xfId="88"/>
    <cellStyle name="Обычный 6 2 3 2 2" xfId="105"/>
    <cellStyle name="Обычный 6 2 3 2 2 2" xfId="135"/>
    <cellStyle name="Обычный 6 2 3 2 2 2 2" xfId="136"/>
    <cellStyle name="Обычный 6 2 3 2 2 2 3" xfId="137"/>
    <cellStyle name="Обычный 6 2 3 2 2 3" xfId="138"/>
    <cellStyle name="Обычный 6 2 3 2 2 4" xfId="139"/>
    <cellStyle name="Обычный 6 2 3 2 3" xfId="107"/>
    <cellStyle name="Обычный 6 2 3 2 3 2" xfId="140"/>
    <cellStyle name="Обычный 6 2 3 2 3 3" xfId="141"/>
    <cellStyle name="Обычный 6 2 3 2 4" xfId="142"/>
    <cellStyle name="Обычный 6 2 3 2 5" xfId="143"/>
    <cellStyle name="Обычный 6 2 3 3" xfId="103"/>
    <cellStyle name="Обычный 6 2 3 3 2" xfId="144"/>
    <cellStyle name="Обычный 6 2 3 3 2 2" xfId="145"/>
    <cellStyle name="Обычный 6 2 3 3 2 3" xfId="146"/>
    <cellStyle name="Обычный 6 2 3 3 3" xfId="147"/>
    <cellStyle name="Обычный 6 2 3 3 4" xfId="148"/>
    <cellStyle name="Обычный 6 2 3 4" xfId="96"/>
    <cellStyle name="Обычный 6 2 3 4 2" xfId="149"/>
    <cellStyle name="Обычный 6 2 3 4 2 2" xfId="150"/>
    <cellStyle name="Обычный 6 2 3 4 2 3" xfId="151"/>
    <cellStyle name="Обычный 6 2 3 4 3" xfId="152"/>
    <cellStyle name="Обычный 6 2 3 4 4" xfId="153"/>
    <cellStyle name="Обычный 6 2 3 5" xfId="154"/>
    <cellStyle name="Обычный 6 2 3 5 2" xfId="155"/>
    <cellStyle name="Обычный 6 2 3 5 3" xfId="156"/>
    <cellStyle name="Обычный 6 2 3 6" xfId="157"/>
    <cellStyle name="Обычный 6 2 3 7" xfId="158"/>
    <cellStyle name="Обычный 6 2 3 8" xfId="159"/>
    <cellStyle name="Обычный 6 2 3 9" xfId="81"/>
    <cellStyle name="Обычный 6 2 4" xfId="58"/>
    <cellStyle name="Обычный 6 2 4 2" xfId="160"/>
    <cellStyle name="Обычный 6 2 4 2 2" xfId="161"/>
    <cellStyle name="Обычный 6 2 4 2 3" xfId="162"/>
    <cellStyle name="Обычный 6 2 4 3" xfId="163"/>
    <cellStyle name="Обычный 6 2 4 4" xfId="164"/>
    <cellStyle name="Обычный 6 2 4 5" xfId="100"/>
    <cellStyle name="Обычный 6 2 5" xfId="93"/>
    <cellStyle name="Обычный 6 2 5 2" xfId="165"/>
    <cellStyle name="Обычный 6 2 5 2 2" xfId="166"/>
    <cellStyle name="Обычный 6 2 5 2 3" xfId="167"/>
    <cellStyle name="Обычный 6 2 5 3" xfId="168"/>
    <cellStyle name="Обычный 6 2 5 4" xfId="169"/>
    <cellStyle name="Обычный 6 2 6" xfId="170"/>
    <cellStyle name="Обычный 6 2 6 2" xfId="171"/>
    <cellStyle name="Обычный 6 2 6 3" xfId="172"/>
    <cellStyle name="Обычный 6 2 7" xfId="173"/>
    <cellStyle name="Обычный 6 2 8" xfId="174"/>
    <cellStyle name="Обычный 6 2 9" xfId="175"/>
    <cellStyle name="Обычный 6 3" xfId="97"/>
    <cellStyle name="Обычный 6 3 2" xfId="176"/>
    <cellStyle name="Обычный 6 3 2 2" xfId="177"/>
    <cellStyle name="Обычный 6 3 2 3" xfId="178"/>
    <cellStyle name="Обычный 6 3 3" xfId="179"/>
    <cellStyle name="Обычный 6 3 4" xfId="180"/>
    <cellStyle name="Обычный 6 4" xfId="90"/>
    <cellStyle name="Обычный 6 4 2" xfId="181"/>
    <cellStyle name="Обычный 6 4 2 2" xfId="182"/>
    <cellStyle name="Обычный 6 4 2 3" xfId="183"/>
    <cellStyle name="Обычный 6 4 3" xfId="184"/>
    <cellStyle name="Обычный 6 4 4" xfId="185"/>
    <cellStyle name="Обычный 6 5" xfId="186"/>
    <cellStyle name="Обычный 6 5 2" xfId="187"/>
    <cellStyle name="Обычный 6 5 3" xfId="188"/>
    <cellStyle name="Обычный 6 6" xfId="189"/>
    <cellStyle name="Обычный 6 7" xfId="190"/>
    <cellStyle name="Обычный 6 8" xfId="191"/>
    <cellStyle name="Обычный 6 9" xfId="66"/>
    <cellStyle name="Обычный 7" xfId="55"/>
    <cellStyle name="Обычный 7 2" xfId="74"/>
    <cellStyle name="Обычный 7 2 2" xfId="102"/>
    <cellStyle name="Обычный 7 2 2 2" xfId="192"/>
    <cellStyle name="Обычный 7 2 2 2 2" xfId="193"/>
    <cellStyle name="Обычный 7 2 2 2 3" xfId="194"/>
    <cellStyle name="Обычный 7 2 2 3" xfId="195"/>
    <cellStyle name="Обычный 7 2 2 4" xfId="196"/>
    <cellStyle name="Обычный 7 2 3" xfId="95"/>
    <cellStyle name="Обычный 7 2 3 2" xfId="197"/>
    <cellStyle name="Обычный 7 2 3 2 2" xfId="198"/>
    <cellStyle name="Обычный 7 2 3 2 3" xfId="199"/>
    <cellStyle name="Обычный 7 2 3 3" xfId="200"/>
    <cellStyle name="Обычный 7 2 3 4" xfId="201"/>
    <cellStyle name="Обычный 7 2 4" xfId="202"/>
    <cellStyle name="Обычный 7 2 4 2" xfId="203"/>
    <cellStyle name="Обычный 7 2 4 3" xfId="204"/>
    <cellStyle name="Обычный 7 2 5" xfId="205"/>
    <cellStyle name="Обычный 7 2 6" xfId="206"/>
    <cellStyle name="Обычный 7 2 7" xfId="207"/>
    <cellStyle name="Обычный 8" xfId="73"/>
    <cellStyle name="Обычный 9" xfId="86"/>
    <cellStyle name="Обычный 9 2" xfId="104"/>
    <cellStyle name="Обычный 9 2 2" xfId="208"/>
    <cellStyle name="Обычный 9 2 2 2" xfId="209"/>
    <cellStyle name="Обычный 9 2 2 3" xfId="210"/>
    <cellStyle name="Обычный 9 2 2 4" xfId="211"/>
    <cellStyle name="Обычный 9 2 3" xfId="212"/>
    <cellStyle name="Обычный 9 2 4" xfId="213"/>
    <cellStyle name="Обычный 9 3" xfId="109"/>
    <cellStyle name="Обычный 9 3 2" xfId="214"/>
    <cellStyle name="Обычный 9 3 3" xfId="215"/>
    <cellStyle name="Обычный 9 3 4" xfId="216"/>
    <cellStyle name="Обычный 9 4" xfId="217"/>
    <cellStyle name="Обычный 9 5" xfId="218"/>
    <cellStyle name="Плохой 2" xfId="40"/>
    <cellStyle name="Пояснение 2" xfId="41"/>
    <cellStyle name="Примечание 2" xfId="42"/>
    <cellStyle name="Примечание 2 2" xfId="80"/>
    <cellStyle name="Примечание 3" xfId="65"/>
    <cellStyle name="Примечание 4" xfId="255"/>
    <cellStyle name="Процентный 2" xfId="83"/>
    <cellStyle name="Процентный 3" xfId="84"/>
    <cellStyle name="Связанная ячейка 2" xfId="43"/>
    <cellStyle name="Стиль 1" xfId="85"/>
    <cellStyle name="Текст предупреждения 2" xfId="44"/>
    <cellStyle name="Финансовый 2" xfId="51"/>
    <cellStyle name="Финансовый 2 2" xfId="98"/>
    <cellStyle name="Финансовый 2 2 2" xfId="219"/>
    <cellStyle name="Финансовый 2 2 2 2" xfId="220"/>
    <cellStyle name="Финансовый 2 2 2 2 2" xfId="52"/>
    <cellStyle name="Финансовый 2 2 2 3" xfId="221"/>
    <cellStyle name="Финансовый 2 2 3" xfId="222"/>
    <cellStyle name="Финансовый 2 2 4" xfId="223"/>
    <cellStyle name="Финансовый 2 3" xfId="91"/>
    <cellStyle name="Финансовый 2 3 2" xfId="224"/>
    <cellStyle name="Финансовый 2 3 2 2" xfId="225"/>
    <cellStyle name="Финансовый 2 3 2 3" xfId="226"/>
    <cellStyle name="Финансовый 2 3 3" xfId="227"/>
    <cellStyle name="Финансовый 2 3 4" xfId="228"/>
    <cellStyle name="Финансовый 2 4" xfId="229"/>
    <cellStyle name="Финансовый 2 4 2" xfId="230"/>
    <cellStyle name="Финансовый 2 4 3" xfId="231"/>
    <cellStyle name="Финансовый 2 5" xfId="232"/>
    <cellStyle name="Финансовый 2 6" xfId="233"/>
    <cellStyle name="Финансовый 2 7" xfId="234"/>
    <cellStyle name="Финансовый 2 8" xfId="67"/>
    <cellStyle name="Финансовый 2 9" xfId="257"/>
    <cellStyle name="Финансовый 3" xfId="53"/>
    <cellStyle name="Финансовый 3 2" xfId="99"/>
    <cellStyle name="Финансовый 3 2 2" xfId="235"/>
    <cellStyle name="Финансовый 3 2 2 2" xfId="236"/>
    <cellStyle name="Финансовый 3 2 2 3" xfId="237"/>
    <cellStyle name="Финансовый 3 2 3" xfId="238"/>
    <cellStyle name="Финансовый 3 2 4" xfId="239"/>
    <cellStyle name="Финансовый 3 3" xfId="92"/>
    <cellStyle name="Финансовый 3 3 2" xfId="240"/>
    <cellStyle name="Финансовый 3 3 2 2" xfId="241"/>
    <cellStyle name="Финансовый 3 3 2 3" xfId="242"/>
    <cellStyle name="Финансовый 3 3 3" xfId="243"/>
    <cellStyle name="Финансовый 3 3 4" xfId="244"/>
    <cellStyle name="Финансовый 3 4" xfId="245"/>
    <cellStyle name="Финансовый 3 4 2" xfId="246"/>
    <cellStyle name="Финансовый 3 4 3" xfId="247"/>
    <cellStyle name="Финансовый 3 5" xfId="248"/>
    <cellStyle name="Финансовый 3 6" xfId="249"/>
    <cellStyle name="Финансовый 3 7" xfId="250"/>
    <cellStyle name="Финансовый 3 8" xfId="68"/>
    <cellStyle name="Финансовый 3 9" xfId="258"/>
    <cellStyle name="Финансовый 4" xfId="56"/>
    <cellStyle name="Хороший 2" xfId="45"/>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H24"/>
  <sheetViews>
    <sheetView tabSelected="1" zoomScale="50" zoomScaleNormal="50" zoomScaleSheetLayoutView="70" workbookViewId="0">
      <selection activeCell="K19" sqref="K19"/>
    </sheetView>
  </sheetViews>
  <sheetFormatPr defaultColWidth="9.140625" defaultRowHeight="15.75" x14ac:dyDescent="0.25"/>
  <cols>
    <col min="1" max="1" width="9.140625" style="1"/>
    <col min="2" max="2" width="10.85546875" style="4" customWidth="1"/>
    <col min="3" max="3" width="41.5703125" style="4" customWidth="1"/>
    <col min="4" max="4" width="16.42578125" style="4" customWidth="1"/>
    <col min="5" max="5" width="27.140625" style="3" customWidth="1"/>
    <col min="6" max="6" width="27.28515625" style="3" customWidth="1"/>
    <col min="7" max="7" width="20.140625" style="3" customWidth="1"/>
    <col min="8" max="8" width="23.28515625" style="3" customWidth="1"/>
    <col min="9" max="9" width="18.85546875" style="3" customWidth="1"/>
    <col min="10" max="10" width="14.42578125" style="2" customWidth="1"/>
    <col min="11" max="11" width="27.7109375" style="3" customWidth="1"/>
    <col min="12" max="12" width="28.28515625" style="2" customWidth="1"/>
    <col min="13" max="13" width="31.140625" style="2" customWidth="1"/>
    <col min="14" max="14" width="31.85546875" style="2" customWidth="1"/>
    <col min="15" max="15" width="12.140625" style="2" customWidth="1"/>
    <col min="16" max="16" width="10.140625" style="2" customWidth="1"/>
    <col min="17" max="17" width="11.140625" style="12" customWidth="1"/>
    <col min="18" max="18" width="11.28515625" style="12" customWidth="1"/>
    <col min="19" max="19" width="22.28515625" style="12" customWidth="1"/>
    <col min="20" max="20" width="23.140625" style="12" customWidth="1"/>
    <col min="21" max="21" width="28.7109375" style="12" customWidth="1"/>
    <col min="22" max="22" width="23" style="1" customWidth="1"/>
    <col min="23" max="23" width="6" style="1" customWidth="1"/>
    <col min="24" max="16384" width="9.140625" style="1"/>
  </cols>
  <sheetData>
    <row r="1" spans="2:34" ht="18.75" x14ac:dyDescent="0.25">
      <c r="V1" s="15" t="s">
        <v>21</v>
      </c>
    </row>
    <row r="2" spans="2:34" ht="18.75" x14ac:dyDescent="0.3">
      <c r="V2" s="16" t="s">
        <v>5</v>
      </c>
    </row>
    <row r="3" spans="2:34" ht="18.75" x14ac:dyDescent="0.3">
      <c r="V3" s="16" t="s">
        <v>46</v>
      </c>
    </row>
    <row r="4" spans="2:34" ht="18.75" x14ac:dyDescent="0.3">
      <c r="V4" s="16"/>
    </row>
    <row r="5" spans="2:34" ht="18.75" x14ac:dyDescent="0.25">
      <c r="B5" s="97" t="s">
        <v>82</v>
      </c>
      <c r="C5" s="97"/>
      <c r="D5" s="97"/>
      <c r="E5" s="97"/>
      <c r="F5" s="97"/>
      <c r="G5" s="97"/>
      <c r="H5" s="97"/>
      <c r="I5" s="97"/>
      <c r="J5" s="97"/>
      <c r="K5" s="97"/>
      <c r="L5" s="97"/>
      <c r="M5" s="97"/>
      <c r="N5" s="97"/>
      <c r="O5" s="97"/>
      <c r="P5" s="97"/>
      <c r="Q5" s="97"/>
      <c r="R5" s="97"/>
      <c r="S5" s="97"/>
      <c r="T5" s="97"/>
      <c r="U5" s="97"/>
      <c r="V5" s="58"/>
      <c r="W5" s="7"/>
      <c r="X5" s="7"/>
      <c r="Y5" s="7"/>
      <c r="Z5" s="7"/>
      <c r="AA5" s="7"/>
      <c r="AB5" s="7"/>
      <c r="AC5" s="7"/>
      <c r="AD5" s="7"/>
      <c r="AE5" s="7"/>
      <c r="AF5" s="7"/>
      <c r="AG5" s="7"/>
      <c r="AH5" s="7"/>
    </row>
    <row r="6" spans="2:34" ht="18.75" x14ac:dyDescent="0.25">
      <c r="B6" s="97" t="s">
        <v>29</v>
      </c>
      <c r="C6" s="97"/>
      <c r="D6" s="97"/>
      <c r="E6" s="97"/>
      <c r="F6" s="97"/>
      <c r="G6" s="97"/>
      <c r="H6" s="97"/>
      <c r="I6" s="97"/>
      <c r="J6" s="97"/>
      <c r="K6" s="97"/>
      <c r="L6" s="97"/>
      <c r="M6" s="97"/>
      <c r="N6" s="97"/>
      <c r="O6" s="97"/>
      <c r="P6" s="97"/>
      <c r="Q6" s="97"/>
      <c r="R6" s="97"/>
      <c r="S6" s="97"/>
      <c r="T6" s="97"/>
      <c r="U6" s="97"/>
      <c r="V6" s="58"/>
      <c r="W6" s="7"/>
      <c r="X6" s="7"/>
      <c r="Y6" s="7"/>
      <c r="Z6" s="7"/>
      <c r="AA6" s="7"/>
      <c r="AB6" s="7"/>
      <c r="AC6" s="7"/>
      <c r="AD6" s="7"/>
      <c r="AE6" s="7"/>
      <c r="AF6" s="7"/>
      <c r="AG6" s="7"/>
      <c r="AH6" s="7"/>
    </row>
    <row r="7" spans="2:34" ht="18.75" x14ac:dyDescent="0.3">
      <c r="B7" s="98"/>
      <c r="C7" s="98"/>
      <c r="D7" s="98"/>
      <c r="E7" s="98"/>
      <c r="F7" s="98"/>
      <c r="G7" s="98"/>
      <c r="H7" s="98"/>
      <c r="I7" s="98"/>
      <c r="J7" s="98"/>
      <c r="K7" s="98"/>
      <c r="L7" s="98"/>
      <c r="M7" s="98"/>
      <c r="N7" s="98"/>
      <c r="O7" s="98"/>
      <c r="P7" s="98"/>
      <c r="Q7" s="98"/>
      <c r="R7" s="98"/>
      <c r="S7" s="98"/>
      <c r="T7" s="98"/>
      <c r="U7" s="98"/>
      <c r="V7" s="59"/>
      <c r="W7" s="8"/>
      <c r="X7" s="8"/>
      <c r="Y7" s="8"/>
      <c r="Z7" s="8"/>
      <c r="AA7" s="8"/>
      <c r="AB7" s="8"/>
      <c r="AC7" s="8"/>
      <c r="AD7" s="8"/>
      <c r="AE7" s="8"/>
      <c r="AF7" s="8"/>
      <c r="AG7" s="8"/>
      <c r="AH7" s="8"/>
    </row>
    <row r="8" spans="2:34" x14ac:dyDescent="0.25">
      <c r="B8" s="1"/>
      <c r="C8" s="1"/>
      <c r="D8" s="1"/>
      <c r="E8" s="1"/>
      <c r="F8" s="11" t="s">
        <v>93</v>
      </c>
      <c r="G8" s="5"/>
      <c r="H8" s="5"/>
      <c r="I8" s="5"/>
      <c r="J8" s="10"/>
      <c r="K8" s="10"/>
      <c r="L8" s="1"/>
      <c r="M8" s="1"/>
      <c r="T8" s="10"/>
      <c r="U8" s="10"/>
    </row>
    <row r="9" spans="2:34" x14ac:dyDescent="0.25">
      <c r="B9" s="1"/>
      <c r="C9" s="1"/>
      <c r="D9" s="1"/>
      <c r="E9" s="1"/>
      <c r="F9" s="18" t="s">
        <v>10</v>
      </c>
      <c r="G9" s="18"/>
      <c r="H9" s="18"/>
      <c r="I9" s="18"/>
      <c r="J9" s="18"/>
      <c r="K9" s="18"/>
      <c r="L9" s="1"/>
      <c r="M9" s="1"/>
      <c r="T9" s="18"/>
      <c r="U9" s="18"/>
    </row>
    <row r="10" spans="2:34" x14ac:dyDescent="0.25">
      <c r="B10" s="1"/>
      <c r="C10" s="1"/>
      <c r="D10" s="1"/>
      <c r="E10" s="1"/>
      <c r="F10" s="4"/>
      <c r="G10" s="4"/>
      <c r="H10" s="4"/>
      <c r="I10" s="4"/>
      <c r="J10" s="10"/>
      <c r="K10" s="10"/>
      <c r="L10" s="1"/>
      <c r="M10" s="1"/>
      <c r="T10" s="10"/>
      <c r="U10" s="10"/>
    </row>
    <row r="11" spans="2:34" x14ac:dyDescent="0.25">
      <c r="B11" s="1"/>
      <c r="C11" s="1"/>
      <c r="D11" s="1"/>
      <c r="E11" s="1"/>
      <c r="F11" s="5" t="s">
        <v>79</v>
      </c>
      <c r="G11" s="5"/>
      <c r="H11" s="5"/>
      <c r="I11" s="5"/>
      <c r="J11" s="1"/>
      <c r="K11" s="1"/>
      <c r="L11" s="1"/>
      <c r="M11" s="1"/>
      <c r="N11" s="1"/>
      <c r="O11" s="1"/>
      <c r="P11" s="1"/>
      <c r="Q11" s="1"/>
      <c r="R11" s="1"/>
      <c r="S11" s="1"/>
      <c r="T11" s="1"/>
      <c r="U11" s="1"/>
    </row>
    <row r="12" spans="2:34" s="21" customFormat="1" x14ac:dyDescent="0.25"/>
    <row r="13" spans="2:34" s="21" customFormat="1" x14ac:dyDescent="0.25">
      <c r="F13" s="5"/>
      <c r="G13" s="5"/>
      <c r="H13" s="5"/>
      <c r="I13" s="5"/>
    </row>
    <row r="14" spans="2:34" s="21" customFormat="1" x14ac:dyDescent="0.25">
      <c r="F14" s="5"/>
      <c r="G14" s="5"/>
      <c r="H14" s="5"/>
      <c r="I14" s="5"/>
    </row>
    <row r="15" spans="2:34" s="5" customFormat="1" x14ac:dyDescent="0.25">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row>
    <row r="16" spans="2:34" x14ac:dyDescent="0.25">
      <c r="B16" s="99" t="s">
        <v>22</v>
      </c>
      <c r="C16" s="99" t="s">
        <v>12</v>
      </c>
      <c r="D16" s="99" t="s">
        <v>11</v>
      </c>
      <c r="E16" s="99" t="s">
        <v>16</v>
      </c>
      <c r="F16" s="100" t="s">
        <v>19</v>
      </c>
      <c r="G16" s="95" t="s">
        <v>52</v>
      </c>
      <c r="H16" s="104" t="s">
        <v>44</v>
      </c>
      <c r="I16" s="105" t="s">
        <v>43</v>
      </c>
      <c r="J16" s="101" t="s">
        <v>9</v>
      </c>
      <c r="K16" s="102"/>
      <c r="L16" s="102"/>
      <c r="M16" s="103"/>
      <c r="N16" s="102"/>
      <c r="O16" s="94" t="s">
        <v>3</v>
      </c>
      <c r="P16" s="94"/>
      <c r="Q16" s="94"/>
      <c r="R16" s="94"/>
      <c r="S16" s="94"/>
      <c r="T16" s="94"/>
      <c r="U16" s="94"/>
      <c r="V16" s="94" t="s">
        <v>15</v>
      </c>
    </row>
    <row r="17" spans="1:22" s="13" customFormat="1" ht="87" customHeight="1" x14ac:dyDescent="0.25">
      <c r="A17" s="6"/>
      <c r="B17" s="96"/>
      <c r="C17" s="96"/>
      <c r="D17" s="96"/>
      <c r="E17" s="96"/>
      <c r="F17" s="100"/>
      <c r="G17" s="96"/>
      <c r="H17" s="96"/>
      <c r="I17" s="96"/>
      <c r="J17" s="60" t="s">
        <v>1</v>
      </c>
      <c r="K17" s="60" t="s">
        <v>4</v>
      </c>
      <c r="L17" s="60" t="s">
        <v>27</v>
      </c>
      <c r="M17" s="60" t="s">
        <v>24</v>
      </c>
      <c r="N17" s="23" t="s">
        <v>45</v>
      </c>
      <c r="O17" s="57" t="s">
        <v>25</v>
      </c>
      <c r="P17" s="57" t="s">
        <v>60</v>
      </c>
      <c r="Q17" s="57" t="s">
        <v>17</v>
      </c>
      <c r="R17" s="57" t="s">
        <v>2</v>
      </c>
      <c r="S17" s="57" t="s">
        <v>8</v>
      </c>
      <c r="T17" s="57" t="s">
        <v>20</v>
      </c>
      <c r="U17" s="23" t="s">
        <v>47</v>
      </c>
      <c r="V17" s="94"/>
    </row>
    <row r="18" spans="1:22" s="6" customFormat="1" x14ac:dyDescent="0.25">
      <c r="B18" s="9">
        <v>1</v>
      </c>
      <c r="C18" s="9">
        <v>2</v>
      </c>
      <c r="D18" s="9">
        <v>3</v>
      </c>
      <c r="E18" s="9">
        <v>4</v>
      </c>
      <c r="F18" s="9">
        <v>5</v>
      </c>
      <c r="G18" s="9">
        <v>6</v>
      </c>
      <c r="H18" s="9">
        <v>7</v>
      </c>
      <c r="I18" s="9">
        <v>8</v>
      </c>
      <c r="J18" s="9">
        <v>9</v>
      </c>
      <c r="K18" s="9">
        <v>10</v>
      </c>
      <c r="L18" s="9">
        <v>11</v>
      </c>
      <c r="M18" s="9">
        <v>12</v>
      </c>
      <c r="N18" s="9">
        <v>13</v>
      </c>
      <c r="O18" s="9">
        <v>14</v>
      </c>
      <c r="P18" s="9">
        <v>15</v>
      </c>
      <c r="Q18" s="9">
        <v>16</v>
      </c>
      <c r="R18" s="9">
        <v>17</v>
      </c>
      <c r="S18" s="9">
        <v>18</v>
      </c>
      <c r="T18" s="9">
        <v>19</v>
      </c>
      <c r="U18" s="9">
        <v>20</v>
      </c>
      <c r="V18" s="9">
        <v>21</v>
      </c>
    </row>
    <row r="19" spans="1:22" s="6" customFormat="1" ht="346.5" x14ac:dyDescent="0.25">
      <c r="B19" s="61" t="s">
        <v>69</v>
      </c>
      <c r="C19" s="115" t="s">
        <v>96</v>
      </c>
      <c r="D19" s="116" t="s">
        <v>97</v>
      </c>
      <c r="E19" s="14" t="s">
        <v>86</v>
      </c>
      <c r="F19" s="74" t="s">
        <v>84</v>
      </c>
      <c r="G19" s="20" t="s">
        <v>6</v>
      </c>
      <c r="H19" s="20" t="s">
        <v>62</v>
      </c>
      <c r="I19" s="82" t="s">
        <v>88</v>
      </c>
      <c r="J19" s="17" t="s">
        <v>70</v>
      </c>
      <c r="K19" s="86" t="s">
        <v>89</v>
      </c>
      <c r="L19" s="17" t="s">
        <v>83</v>
      </c>
      <c r="M19" s="93" t="s">
        <v>98</v>
      </c>
      <c r="N19" s="57" t="s">
        <v>85</v>
      </c>
      <c r="O19" s="20" t="s">
        <v>61</v>
      </c>
      <c r="P19" s="87">
        <v>1556</v>
      </c>
      <c r="Q19" s="88" t="s">
        <v>71</v>
      </c>
      <c r="R19" s="88" t="s">
        <v>87</v>
      </c>
      <c r="S19" s="89">
        <v>60.16</v>
      </c>
      <c r="T19" s="88">
        <v>1.94</v>
      </c>
      <c r="U19" s="89">
        <f>S19*T19*P19</f>
        <v>181601.3824</v>
      </c>
      <c r="V19" s="20" t="s">
        <v>6</v>
      </c>
    </row>
    <row r="20" spans="1:22" s="6" customFormat="1" ht="346.5" x14ac:dyDescent="0.25">
      <c r="B20" s="61" t="s">
        <v>69</v>
      </c>
      <c r="C20" s="115" t="s">
        <v>96</v>
      </c>
      <c r="D20" s="116" t="s">
        <v>97</v>
      </c>
      <c r="E20" s="14" t="s">
        <v>94</v>
      </c>
      <c r="F20" s="74" t="s">
        <v>84</v>
      </c>
      <c r="G20" s="20" t="s">
        <v>6</v>
      </c>
      <c r="H20" s="20" t="s">
        <v>62</v>
      </c>
      <c r="I20" s="82" t="s">
        <v>88</v>
      </c>
      <c r="J20" s="17" t="s">
        <v>70</v>
      </c>
      <c r="K20" s="86" t="s">
        <v>90</v>
      </c>
      <c r="L20" s="17" t="s">
        <v>83</v>
      </c>
      <c r="M20" s="93" t="s">
        <v>98</v>
      </c>
      <c r="N20" s="57" t="s">
        <v>85</v>
      </c>
      <c r="O20" s="20" t="s">
        <v>61</v>
      </c>
      <c r="P20" s="87">
        <v>395</v>
      </c>
      <c r="Q20" s="88" t="s">
        <v>71</v>
      </c>
      <c r="R20" s="88" t="s">
        <v>95</v>
      </c>
      <c r="S20" s="89">
        <v>55.25</v>
      </c>
      <c r="T20" s="88">
        <v>1.94</v>
      </c>
      <c r="U20" s="89">
        <f>S20*T20*P20</f>
        <v>42338.075000000004</v>
      </c>
      <c r="V20" s="20" t="s">
        <v>6</v>
      </c>
    </row>
    <row r="21" spans="1:22" ht="346.5" x14ac:dyDescent="0.25">
      <c r="B21" s="71" t="s">
        <v>69</v>
      </c>
      <c r="C21" s="115" t="s">
        <v>96</v>
      </c>
      <c r="D21" s="116" t="s">
        <v>97</v>
      </c>
      <c r="E21" s="53" t="s">
        <v>26</v>
      </c>
      <c r="F21" s="55" t="s">
        <v>6</v>
      </c>
      <c r="G21" s="55" t="s">
        <v>6</v>
      </c>
      <c r="H21" s="55" t="s">
        <v>6</v>
      </c>
      <c r="I21" s="55" t="s">
        <v>6</v>
      </c>
      <c r="J21" s="55" t="s">
        <v>6</v>
      </c>
      <c r="K21" s="55" t="s">
        <v>6</v>
      </c>
      <c r="L21" s="55" t="s">
        <v>6</v>
      </c>
      <c r="M21" s="55" t="s">
        <v>6</v>
      </c>
      <c r="N21" s="75" t="s">
        <v>85</v>
      </c>
      <c r="O21" s="55" t="s">
        <v>6</v>
      </c>
      <c r="P21" s="55" t="s">
        <v>6</v>
      </c>
      <c r="Q21" s="55" t="s">
        <v>6</v>
      </c>
      <c r="R21" s="55" t="s">
        <v>6</v>
      </c>
      <c r="S21" s="55" t="s">
        <v>6</v>
      </c>
      <c r="T21" s="56" t="s">
        <v>6</v>
      </c>
      <c r="U21" s="54">
        <f>U19+U20</f>
        <v>223939.45740000001</v>
      </c>
      <c r="V21" s="56" t="s">
        <v>6</v>
      </c>
    </row>
    <row r="22" spans="1:22" x14ac:dyDescent="0.25">
      <c r="C22" s="62"/>
      <c r="D22" s="62"/>
      <c r="E22" s="62"/>
      <c r="F22" s="62"/>
      <c r="G22" s="62"/>
      <c r="H22" s="62"/>
      <c r="I22" s="62"/>
    </row>
    <row r="23" spans="1:22" x14ac:dyDescent="0.25">
      <c r="B23" s="62"/>
    </row>
    <row r="24" spans="1:22" s="37" customFormat="1" x14ac:dyDescent="0.25">
      <c r="B24" s="36"/>
      <c r="C24" s="36"/>
      <c r="D24" s="36"/>
      <c r="E24" s="38"/>
      <c r="F24" s="38"/>
      <c r="G24" s="38"/>
      <c r="H24" s="38"/>
      <c r="I24" s="38"/>
      <c r="J24" s="38"/>
      <c r="K24" s="38"/>
      <c r="L24" s="38"/>
      <c r="M24" s="38"/>
      <c r="N24" s="38"/>
      <c r="O24" s="38"/>
      <c r="P24" s="38"/>
    </row>
  </sheetData>
  <autoFilter ref="B16:V18">
    <filterColumn colId="8" showButton="0"/>
    <filterColumn colId="9" showButton="0"/>
    <filterColumn colId="10" showButton="0"/>
    <filterColumn colId="11" showButton="0"/>
    <filterColumn colId="13" showButton="0"/>
    <filterColumn colId="14" showButton="0"/>
    <filterColumn colId="15" showButton="0"/>
    <filterColumn colId="16" showButton="0"/>
    <filterColumn colId="17" showButton="0"/>
    <filterColumn colId="18" showButton="0"/>
  </autoFilter>
  <mergeCells count="14">
    <mergeCell ref="V16:V17"/>
    <mergeCell ref="G16:G17"/>
    <mergeCell ref="B5:U5"/>
    <mergeCell ref="B7:U7"/>
    <mergeCell ref="B16:B17"/>
    <mergeCell ref="C16:C17"/>
    <mergeCell ref="D16:D17"/>
    <mergeCell ref="E16:E17"/>
    <mergeCell ref="F16:F17"/>
    <mergeCell ref="J16:N16"/>
    <mergeCell ref="O16:U16"/>
    <mergeCell ref="H16:H17"/>
    <mergeCell ref="B6:U6"/>
    <mergeCell ref="I16:I17"/>
  </mergeCells>
  <phoneticPr fontId="58" type="noConversion"/>
  <pageMargins left="0.25" right="0.25" top="0.75" bottom="0.75" header="0.3" footer="0.3"/>
  <pageSetup paperSize="9" scale="29"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B1:AV22"/>
  <sheetViews>
    <sheetView view="pageBreakPreview" zoomScale="55" zoomScaleNormal="55" zoomScaleSheetLayoutView="55" workbookViewId="0">
      <selection activeCell="F9" sqref="F9"/>
    </sheetView>
  </sheetViews>
  <sheetFormatPr defaultColWidth="9.140625" defaultRowHeight="15.75" x14ac:dyDescent="0.25"/>
  <cols>
    <col min="1" max="1" width="3.28515625" style="21" customWidth="1"/>
    <col min="2" max="2" width="12.28515625" style="21" customWidth="1"/>
    <col min="3" max="3" width="22" style="21" customWidth="1"/>
    <col min="4" max="5" width="22.28515625" style="21" customWidth="1"/>
    <col min="6" max="6" width="102.7109375" style="21" customWidth="1"/>
    <col min="7" max="7" width="29.28515625" style="21" customWidth="1"/>
    <col min="8" max="8" width="19.28515625" style="21" customWidth="1"/>
    <col min="9" max="9" width="25.7109375" style="21" customWidth="1"/>
    <col min="10" max="10" width="15" style="21" customWidth="1"/>
    <col min="11" max="11" width="17.28515625" style="21" customWidth="1"/>
    <col min="12" max="12" width="14.28515625" style="21" customWidth="1"/>
    <col min="13" max="13" width="28.140625" style="21" customWidth="1"/>
    <col min="14" max="14" width="22" style="21" customWidth="1"/>
    <col min="15" max="15" width="24.28515625" style="21" customWidth="1"/>
    <col min="16" max="16" width="11" style="21" customWidth="1"/>
    <col min="17" max="17" width="10.140625" style="21" customWidth="1"/>
    <col min="18" max="16384" width="9.140625" style="21"/>
  </cols>
  <sheetData>
    <row r="1" spans="2:48" s="1" customFormat="1" x14ac:dyDescent="0.25">
      <c r="L1" s="4"/>
      <c r="M1" s="4"/>
      <c r="N1" s="4"/>
      <c r="O1" s="4"/>
    </row>
    <row r="2" spans="2:48" s="1" customFormat="1" x14ac:dyDescent="0.25">
      <c r="L2" s="4"/>
      <c r="M2" s="4"/>
      <c r="N2" s="4"/>
      <c r="O2" s="4"/>
    </row>
    <row r="3" spans="2:48" s="1" customFormat="1" x14ac:dyDescent="0.25">
      <c r="L3" s="4"/>
      <c r="M3" s="4"/>
      <c r="N3" s="4"/>
      <c r="O3" s="4"/>
    </row>
    <row r="4" spans="2:48" s="1" customFormat="1" ht="18.75" x14ac:dyDescent="0.25">
      <c r="B4" s="97" t="s">
        <v>30</v>
      </c>
      <c r="C4" s="97"/>
      <c r="D4" s="97"/>
      <c r="E4" s="97"/>
      <c r="F4" s="97"/>
      <c r="G4" s="97"/>
      <c r="H4" s="97"/>
      <c r="I4" s="97"/>
      <c r="J4" s="97"/>
      <c r="K4" s="97"/>
      <c r="L4" s="97"/>
      <c r="M4" s="97"/>
      <c r="N4" s="97"/>
      <c r="O4" s="97"/>
    </row>
    <row r="5" spans="2:48" s="1" customFormat="1" x14ac:dyDescent="0.25">
      <c r="L5" s="4"/>
      <c r="M5" s="4"/>
      <c r="N5" s="4"/>
      <c r="O5" s="4"/>
    </row>
    <row r="6" spans="2:48" s="1" customFormat="1" ht="18.75" x14ac:dyDescent="0.25">
      <c r="B6" s="52"/>
      <c r="C6" s="52"/>
      <c r="D6" s="52"/>
      <c r="E6" s="52"/>
      <c r="F6" s="52"/>
      <c r="G6" s="52"/>
      <c r="H6" s="52"/>
      <c r="I6" s="52"/>
      <c r="J6" s="52"/>
      <c r="K6" s="52"/>
      <c r="L6" s="52"/>
      <c r="M6" s="52"/>
      <c r="N6" s="52"/>
      <c r="O6" s="52"/>
    </row>
    <row r="7" spans="2:48" s="1" customFormat="1" x14ac:dyDescent="0.25"/>
    <row r="8" spans="2:48" s="1" customFormat="1" x14ac:dyDescent="0.25">
      <c r="F8" s="11" t="s">
        <v>93</v>
      </c>
      <c r="G8" s="10"/>
      <c r="H8" s="10"/>
      <c r="I8" s="10"/>
      <c r="J8" s="10"/>
      <c r="K8" s="10"/>
      <c r="L8" s="10"/>
    </row>
    <row r="9" spans="2:48" s="1" customFormat="1" x14ac:dyDescent="0.25">
      <c r="F9" s="18" t="s">
        <v>10</v>
      </c>
      <c r="G9" s="18"/>
      <c r="H9" s="18"/>
      <c r="I9" s="18"/>
      <c r="J9" s="18"/>
      <c r="K9" s="18"/>
      <c r="L9" s="18"/>
    </row>
    <row r="10" spans="2:48" s="1" customFormat="1" x14ac:dyDescent="0.25">
      <c r="F10" s="4"/>
      <c r="G10" s="10"/>
      <c r="H10" s="10"/>
      <c r="I10" s="10"/>
      <c r="J10" s="10"/>
      <c r="K10" s="10"/>
      <c r="L10" s="10"/>
    </row>
    <row r="11" spans="2:48" s="1" customFormat="1" x14ac:dyDescent="0.25">
      <c r="F11" s="5" t="s">
        <v>79</v>
      </c>
    </row>
    <row r="13" spans="2:48" x14ac:dyDescent="0.25">
      <c r="F13" s="5"/>
    </row>
    <row r="14" spans="2:48" s="5" customFormat="1" x14ac:dyDescent="0.25">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6" spans="2:48" s="22" customFormat="1" ht="94.5" x14ac:dyDescent="0.25">
      <c r="B16" s="32" t="s">
        <v>22</v>
      </c>
      <c r="C16" s="32" t="s">
        <v>12</v>
      </c>
      <c r="D16" s="32" t="s">
        <v>11</v>
      </c>
      <c r="E16" s="32" t="s">
        <v>37</v>
      </c>
      <c r="F16" s="32" t="s">
        <v>0</v>
      </c>
      <c r="G16" s="32" t="s">
        <v>18</v>
      </c>
      <c r="H16" s="32" t="s">
        <v>51</v>
      </c>
      <c r="I16" s="31" t="s">
        <v>28</v>
      </c>
      <c r="J16" s="31" t="s">
        <v>13</v>
      </c>
      <c r="K16" s="31" t="s">
        <v>14</v>
      </c>
      <c r="L16" s="31" t="s">
        <v>31</v>
      </c>
      <c r="M16" s="31" t="s">
        <v>53</v>
      </c>
      <c r="N16" s="31" t="s">
        <v>48</v>
      </c>
      <c r="O16" s="31" t="s">
        <v>23</v>
      </c>
    </row>
    <row r="17" spans="2:15" s="22" customFormat="1" x14ac:dyDescent="0.25">
      <c r="B17" s="33">
        <v>1</v>
      </c>
      <c r="C17" s="31">
        <v>2</v>
      </c>
      <c r="D17" s="31">
        <v>3</v>
      </c>
      <c r="E17" s="31">
        <v>4</v>
      </c>
      <c r="F17" s="33">
        <v>5</v>
      </c>
      <c r="G17" s="33">
        <v>6</v>
      </c>
      <c r="H17" s="33">
        <v>7</v>
      </c>
      <c r="I17" s="33">
        <v>8</v>
      </c>
      <c r="J17" s="33">
        <v>9</v>
      </c>
      <c r="K17" s="33">
        <v>10</v>
      </c>
      <c r="L17" s="33">
        <v>11</v>
      </c>
      <c r="M17" s="33">
        <v>12</v>
      </c>
      <c r="N17" s="33">
        <v>13</v>
      </c>
      <c r="O17" s="33">
        <v>14</v>
      </c>
    </row>
    <row r="18" spans="2:15" x14ac:dyDescent="0.25">
      <c r="B18" s="33"/>
      <c r="C18" s="31"/>
      <c r="D18" s="29"/>
      <c r="E18" s="31"/>
      <c r="F18" s="19" t="s">
        <v>7</v>
      </c>
      <c r="G18" s="31"/>
      <c r="H18" s="31"/>
      <c r="I18" s="31"/>
      <c r="J18" s="31"/>
      <c r="K18" s="31"/>
      <c r="L18" s="31"/>
      <c r="M18" s="31"/>
      <c r="N18" s="31"/>
      <c r="O18" s="31"/>
    </row>
    <row r="19" spans="2:15" x14ac:dyDescent="0.25">
      <c r="B19" s="33"/>
      <c r="C19" s="29"/>
      <c r="D19" s="29"/>
      <c r="E19" s="31" t="s">
        <v>6</v>
      </c>
      <c r="F19" s="34" t="s">
        <v>26</v>
      </c>
      <c r="G19" s="31" t="s">
        <v>6</v>
      </c>
      <c r="H19" s="31" t="s">
        <v>6</v>
      </c>
      <c r="I19" s="31" t="s">
        <v>6</v>
      </c>
      <c r="J19" s="31" t="s">
        <v>6</v>
      </c>
      <c r="K19" s="31" t="s">
        <v>6</v>
      </c>
      <c r="L19" s="31" t="s">
        <v>6</v>
      </c>
      <c r="M19" s="35"/>
      <c r="N19" s="31" t="s">
        <v>6</v>
      </c>
      <c r="O19" s="31" t="s">
        <v>6</v>
      </c>
    </row>
    <row r="20" spans="2:15" x14ac:dyDescent="0.25">
      <c r="B20" s="106"/>
      <c r="C20" s="106"/>
      <c r="D20" s="106"/>
      <c r="E20" s="106"/>
      <c r="F20" s="106"/>
      <c r="G20" s="106"/>
      <c r="H20" s="106"/>
      <c r="I20" s="106"/>
    </row>
    <row r="21" spans="2:15" x14ac:dyDescent="0.25">
      <c r="B21" s="39"/>
      <c r="C21" s="39"/>
      <c r="D21" s="39"/>
      <c r="E21" s="39"/>
      <c r="F21" s="39"/>
      <c r="G21" s="39"/>
      <c r="H21" s="39"/>
      <c r="I21" s="39"/>
    </row>
    <row r="22" spans="2:15" x14ac:dyDescent="0.25">
      <c r="B22" s="39"/>
      <c r="C22" s="39"/>
      <c r="D22" s="39"/>
      <c r="E22" s="39"/>
      <c r="F22" s="39"/>
      <c r="G22" s="39"/>
      <c r="H22" s="39"/>
      <c r="I22" s="39"/>
    </row>
  </sheetData>
  <autoFilter ref="B17:O19"/>
  <mergeCells count="2">
    <mergeCell ref="B4:O4"/>
    <mergeCell ref="B20:I20"/>
  </mergeCells>
  <pageMargins left="0.25" right="0.25" top="0.75" bottom="0.75" header="0.3" footer="0.3"/>
  <pageSetup paperSize="9" scale="3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T56"/>
  <sheetViews>
    <sheetView topLeftCell="A6" zoomScale="70" zoomScaleNormal="70" zoomScaleSheetLayoutView="70" workbookViewId="0">
      <pane xSplit="9" ySplit="13" topLeftCell="J19" activePane="bottomRight" state="frozen"/>
      <selection activeCell="A6" sqref="A6"/>
      <selection pane="topRight" activeCell="J6" sqref="J6"/>
      <selection pane="bottomLeft" activeCell="A19" sqref="A19"/>
      <selection pane="bottomRight" activeCell="B19" sqref="B19"/>
    </sheetView>
  </sheetViews>
  <sheetFormatPr defaultColWidth="9.140625" defaultRowHeight="15" x14ac:dyDescent="0.25"/>
  <cols>
    <col min="1" max="1" width="9.140625" style="70" customWidth="1"/>
    <col min="2" max="2" width="39.5703125" style="70" customWidth="1"/>
    <col min="3" max="3" width="15.85546875" style="70" customWidth="1"/>
    <col min="4" max="4" width="12.140625" style="70" customWidth="1"/>
    <col min="5" max="5" width="12.85546875" style="70" customWidth="1"/>
    <col min="6" max="6" width="18.140625" style="70" customWidth="1"/>
    <col min="7" max="7" width="18.85546875" style="70" customWidth="1"/>
    <col min="8" max="8" width="20.7109375" style="70" customWidth="1"/>
    <col min="9" max="9" width="19.140625" style="70" customWidth="1"/>
    <col min="10" max="10" width="23.7109375" style="70" customWidth="1"/>
    <col min="11" max="11" width="27.140625" style="70" customWidth="1"/>
    <col min="12" max="12" width="19.140625" style="70" customWidth="1"/>
    <col min="13" max="13" width="21.140625" style="70" customWidth="1"/>
    <col min="14" max="14" width="17.140625" style="70" customWidth="1"/>
    <col min="15" max="15" width="22.140625" style="70" customWidth="1"/>
    <col min="16" max="16" width="12" style="70" customWidth="1"/>
    <col min="17" max="17" width="12.7109375" style="70" customWidth="1"/>
    <col min="18" max="18" width="13.28515625" style="70" customWidth="1"/>
    <col min="19" max="19" width="13.42578125" style="70" customWidth="1"/>
    <col min="20" max="20" width="14.140625" style="70" customWidth="1"/>
    <col min="21" max="21" width="13" style="70" customWidth="1"/>
    <col min="22" max="24" width="12.85546875" style="70" customWidth="1"/>
    <col min="26" max="27" width="10.140625" hidden="1" customWidth="1"/>
    <col min="28" max="30" width="9.5703125" hidden="1" customWidth="1"/>
    <col min="31" max="31" width="0" hidden="1" customWidth="1"/>
  </cols>
  <sheetData>
    <row r="1" spans="1:46" s="1" customFormat="1" ht="15.75" x14ac:dyDescent="0.25">
      <c r="K1" s="4"/>
      <c r="L1" s="4"/>
      <c r="M1" s="4"/>
      <c r="N1" s="4"/>
    </row>
    <row r="2" spans="1:46" s="1" customFormat="1" ht="15.75" x14ac:dyDescent="0.25">
      <c r="K2" s="4"/>
      <c r="L2" s="4"/>
      <c r="M2" s="4"/>
      <c r="N2" s="4"/>
    </row>
    <row r="3" spans="1:46" s="1" customFormat="1" ht="15.75" x14ac:dyDescent="0.25">
      <c r="K3" s="4"/>
      <c r="L3" s="4"/>
      <c r="M3" s="4"/>
      <c r="N3" s="4"/>
    </row>
    <row r="4" spans="1:46" s="1" customFormat="1" ht="18.75" x14ac:dyDescent="0.25">
      <c r="A4" s="97" t="s">
        <v>36</v>
      </c>
      <c r="B4" s="97"/>
      <c r="C4" s="97"/>
      <c r="D4" s="97"/>
      <c r="E4" s="97"/>
      <c r="F4" s="97"/>
      <c r="G4" s="97"/>
      <c r="H4" s="97"/>
      <c r="I4" s="97"/>
      <c r="J4" s="97"/>
      <c r="K4" s="97"/>
      <c r="L4" s="97"/>
      <c r="M4" s="97"/>
      <c r="N4" s="97"/>
    </row>
    <row r="5" spans="1:46" s="1" customFormat="1" ht="15.75" x14ac:dyDescent="0.25">
      <c r="K5" s="4"/>
      <c r="L5" s="4"/>
      <c r="M5" s="4"/>
      <c r="N5" s="4"/>
    </row>
    <row r="6" spans="1:46" s="1" customFormat="1" ht="18.75" x14ac:dyDescent="0.25">
      <c r="A6" s="97"/>
      <c r="B6" s="97"/>
      <c r="C6" s="97"/>
      <c r="D6" s="97"/>
      <c r="E6" s="97"/>
      <c r="F6" s="97"/>
      <c r="G6" s="97"/>
      <c r="H6" s="97"/>
      <c r="I6" s="97"/>
      <c r="J6" s="97"/>
      <c r="K6" s="97"/>
      <c r="L6" s="97"/>
      <c r="M6" s="97"/>
      <c r="N6" s="97"/>
    </row>
    <row r="7" spans="1:46" s="1" customFormat="1" ht="15.75" x14ac:dyDescent="0.25"/>
    <row r="8" spans="1:46" s="1" customFormat="1" ht="15.75" x14ac:dyDescent="0.25">
      <c r="D8" s="11" t="s">
        <v>93</v>
      </c>
      <c r="E8" s="10"/>
      <c r="F8" s="10"/>
      <c r="G8" s="10"/>
      <c r="H8" s="10"/>
      <c r="I8" s="10"/>
      <c r="J8" s="10"/>
      <c r="K8" s="10"/>
    </row>
    <row r="9" spans="1:46" s="1" customFormat="1" ht="15.75" x14ac:dyDescent="0.25">
      <c r="D9" s="18" t="s">
        <v>10</v>
      </c>
      <c r="E9" s="18"/>
      <c r="F9" s="18"/>
      <c r="G9" s="18"/>
      <c r="H9" s="18"/>
      <c r="I9" s="18"/>
      <c r="J9" s="18"/>
      <c r="K9" s="18"/>
    </row>
    <row r="10" spans="1:46" s="1" customFormat="1" ht="15.75" x14ac:dyDescent="0.25">
      <c r="D10" s="4"/>
      <c r="E10" s="10"/>
      <c r="F10" s="10"/>
      <c r="G10" s="10"/>
      <c r="H10" s="10"/>
      <c r="I10" s="10"/>
      <c r="J10" s="10"/>
      <c r="K10" s="10"/>
    </row>
    <row r="11" spans="1:46" s="1" customFormat="1" ht="15.75" x14ac:dyDescent="0.25">
      <c r="D11" s="5" t="s">
        <v>79</v>
      </c>
    </row>
    <row r="12" spans="1:46" s="21" customFormat="1" ht="15.75" x14ac:dyDescent="0.25">
      <c r="P12" s="5"/>
      <c r="Q12" s="11"/>
      <c r="R12" s="11"/>
      <c r="S12" s="11"/>
      <c r="T12" s="11"/>
      <c r="U12" s="11"/>
      <c r="V12" s="11"/>
      <c r="W12" s="11"/>
      <c r="X12" s="11"/>
    </row>
    <row r="13" spans="1:46" s="21" customFormat="1" ht="15.75" x14ac:dyDescent="0.25">
      <c r="P13" s="5"/>
      <c r="Q13" s="11"/>
      <c r="R13" s="11"/>
      <c r="S13" s="11"/>
      <c r="T13" s="11"/>
      <c r="U13" s="11"/>
      <c r="V13" s="11"/>
      <c r="W13" s="11"/>
      <c r="X13" s="11"/>
    </row>
    <row r="14" spans="1:46" s="21" customFormat="1" ht="15.75" x14ac:dyDescent="0.25">
      <c r="P14" s="5"/>
      <c r="Q14" s="11"/>
      <c r="R14" s="11"/>
      <c r="S14" s="11"/>
      <c r="T14" s="11"/>
      <c r="U14" s="11"/>
      <c r="V14" s="11"/>
      <c r="W14" s="11"/>
      <c r="X14" s="11"/>
    </row>
    <row r="15" spans="1:46" s="21" customFormat="1" ht="15.75" x14ac:dyDescent="0.25">
      <c r="D15" s="5"/>
      <c r="P15" s="30"/>
      <c r="Q15" s="30"/>
      <c r="R15" s="30"/>
      <c r="S15" s="30"/>
      <c r="T15" s="30"/>
      <c r="U15" s="30"/>
      <c r="V15" s="30"/>
      <c r="W15" s="30"/>
      <c r="X15" s="30"/>
    </row>
    <row r="16" spans="1:46" s="5" customFormat="1" ht="44.25" customHeight="1" x14ac:dyDescent="0.25">
      <c r="A16" s="94" t="s">
        <v>22</v>
      </c>
      <c r="B16" s="94" t="s">
        <v>12</v>
      </c>
      <c r="C16" s="94" t="s">
        <v>11</v>
      </c>
      <c r="D16" s="94" t="s">
        <v>57</v>
      </c>
      <c r="E16" s="94" t="s">
        <v>58</v>
      </c>
      <c r="F16" s="94" t="s">
        <v>35</v>
      </c>
      <c r="G16" s="94"/>
      <c r="H16" s="94"/>
      <c r="I16" s="94"/>
      <c r="J16" s="94"/>
      <c r="K16" s="94" t="s">
        <v>59</v>
      </c>
      <c r="L16" s="94" t="s">
        <v>49</v>
      </c>
      <c r="M16" s="107" t="s">
        <v>34</v>
      </c>
      <c r="N16" s="107" t="s">
        <v>50</v>
      </c>
      <c r="O16" s="107" t="s">
        <v>33</v>
      </c>
      <c r="P16" s="108" t="s">
        <v>72</v>
      </c>
      <c r="Q16" s="108" t="s">
        <v>73</v>
      </c>
      <c r="R16" s="108" t="s">
        <v>74</v>
      </c>
      <c r="S16" s="108" t="s">
        <v>75</v>
      </c>
      <c r="T16" s="108" t="s">
        <v>76</v>
      </c>
      <c r="U16" s="108" t="s">
        <v>77</v>
      </c>
      <c r="V16" s="108" t="s">
        <v>78</v>
      </c>
      <c r="W16" s="108" t="s">
        <v>80</v>
      </c>
      <c r="X16" s="108" t="s">
        <v>91</v>
      </c>
      <c r="Y16" s="11"/>
      <c r="Z16" s="11"/>
      <c r="AA16" s="11"/>
      <c r="AB16" s="11"/>
      <c r="AC16" s="11"/>
      <c r="AD16" s="11"/>
      <c r="AE16" s="11"/>
      <c r="AF16" s="11"/>
      <c r="AG16" s="11"/>
      <c r="AH16" s="11"/>
      <c r="AI16" s="11"/>
      <c r="AJ16" s="11"/>
      <c r="AK16" s="11"/>
      <c r="AL16" s="11"/>
      <c r="AM16" s="11"/>
      <c r="AN16" s="11"/>
      <c r="AO16" s="11"/>
      <c r="AP16" s="11"/>
      <c r="AQ16" s="11"/>
      <c r="AR16" s="11"/>
      <c r="AS16" s="11"/>
      <c r="AT16" s="11"/>
    </row>
    <row r="17" spans="1:28" s="28" customFormat="1" ht="147" customHeight="1" x14ac:dyDescent="0.25">
      <c r="A17" s="94"/>
      <c r="B17" s="94"/>
      <c r="C17" s="94"/>
      <c r="D17" s="94"/>
      <c r="E17" s="94"/>
      <c r="F17" s="63" t="s">
        <v>38</v>
      </c>
      <c r="G17" s="63" t="s">
        <v>67</v>
      </c>
      <c r="H17" s="63" t="s">
        <v>42</v>
      </c>
      <c r="I17" s="57" t="s">
        <v>32</v>
      </c>
      <c r="J17" s="63" t="s">
        <v>68</v>
      </c>
      <c r="K17" s="94"/>
      <c r="L17" s="94"/>
      <c r="M17" s="107"/>
      <c r="N17" s="107"/>
      <c r="O17" s="107"/>
      <c r="P17" s="109"/>
      <c r="Q17" s="109"/>
      <c r="R17" s="109"/>
      <c r="S17" s="109"/>
      <c r="T17" s="109"/>
      <c r="U17" s="109"/>
      <c r="V17" s="109"/>
      <c r="W17" s="109"/>
      <c r="X17" s="109"/>
    </row>
    <row r="18" spans="1:28" s="28" customFormat="1" ht="15.75" x14ac:dyDescent="0.25">
      <c r="A18" s="57">
        <v>1</v>
      </c>
      <c r="B18" s="57">
        <v>2</v>
      </c>
      <c r="C18" s="57">
        <v>3</v>
      </c>
      <c r="D18" s="57">
        <v>4</v>
      </c>
      <c r="E18" s="57">
        <v>5</v>
      </c>
      <c r="F18" s="57">
        <v>6</v>
      </c>
      <c r="G18" s="57">
        <v>7</v>
      </c>
      <c r="H18" s="57">
        <v>8</v>
      </c>
      <c r="I18" s="57">
        <v>9</v>
      </c>
      <c r="J18" s="57">
        <v>10</v>
      </c>
      <c r="K18" s="57">
        <v>11</v>
      </c>
      <c r="L18" s="57">
        <v>12</v>
      </c>
      <c r="M18" s="57">
        <v>13</v>
      </c>
      <c r="N18" s="57">
        <v>14</v>
      </c>
      <c r="O18" s="57">
        <v>15</v>
      </c>
      <c r="P18" s="76" t="s">
        <v>39</v>
      </c>
      <c r="Q18" s="76" t="s">
        <v>40</v>
      </c>
      <c r="R18" s="76" t="s">
        <v>41</v>
      </c>
      <c r="S18" s="76" t="s">
        <v>63</v>
      </c>
      <c r="T18" s="76" t="s">
        <v>64</v>
      </c>
      <c r="U18" s="76" t="s">
        <v>65</v>
      </c>
      <c r="V18" s="76" t="s">
        <v>66</v>
      </c>
      <c r="W18" s="76" t="s">
        <v>81</v>
      </c>
      <c r="X18" s="76" t="s">
        <v>92</v>
      </c>
      <c r="AA18" s="72" t="e">
        <f>#REF!/#REF!</f>
        <v>#REF!</v>
      </c>
      <c r="AB18" s="28" t="e">
        <f>#REF!/#REF!</f>
        <v>#REF!</v>
      </c>
    </row>
    <row r="19" spans="1:28" s="28" customFormat="1" ht="362.25" x14ac:dyDescent="0.25">
      <c r="A19" s="64" t="str">
        <f>'20.1'!B21</f>
        <v>1.2.3.1</v>
      </c>
      <c r="B19" s="65" t="str">
        <f>'20.1'!C21</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(1 951 точек учета) (по объектам электросетевого хозяйства, расположенным по адресам: Гатчинский район, Сусанинское сельское поселение,  Ломоносовский район, Лопухинское сельское поселение,  Ломоносовский район, Виллозское городское поселение, Всеволожский район, Токсовское городское поселение Всеволожский район, Лесколовское сельское поселение,  Тосненский район, Тосненское городское поселение, Лужский район, Мшинское сельское поселение, Тосненский район, Трубникоборское сельское поселение)</v>
      </c>
      <c r="C19" s="66" t="str">
        <f>'20.1'!D21</f>
        <v>P_PES_УПУ 0,4 зона 2</v>
      </c>
      <c r="D19" s="27">
        <v>2026</v>
      </c>
      <c r="E19" s="27">
        <v>2031</v>
      </c>
      <c r="F19" s="90">
        <f>'20.1'!U21/1000</f>
        <v>223.93945740000001</v>
      </c>
      <c r="G19" s="90">
        <f>F19*1.2</f>
        <v>268.72734888000002</v>
      </c>
      <c r="H19" s="85">
        <v>315.31018555999998</v>
      </c>
      <c r="I19" s="91">
        <v>0</v>
      </c>
      <c r="J19" s="90">
        <f>H19</f>
        <v>315.31018555999998</v>
      </c>
      <c r="K19" s="90">
        <v>225.15199999999999</v>
      </c>
      <c r="L19" s="85">
        <f>J19-K19</f>
        <v>90.158185559999993</v>
      </c>
      <c r="M19" s="92">
        <v>0</v>
      </c>
      <c r="N19" s="90">
        <f>G19-M19</f>
        <v>268.72734888000002</v>
      </c>
      <c r="O19" s="90">
        <f>K19</f>
        <v>225.15199999999999</v>
      </c>
      <c r="P19" s="26"/>
      <c r="Q19" s="26"/>
      <c r="R19" s="26"/>
      <c r="S19" s="26"/>
      <c r="T19" s="26"/>
      <c r="U19" s="26"/>
      <c r="V19" s="26"/>
      <c r="W19" s="26"/>
      <c r="X19" s="26"/>
    </row>
    <row r="20" spans="1:28" s="24" customFormat="1" ht="11.25" x14ac:dyDescent="0.2">
      <c r="A20" s="67"/>
      <c r="B20" s="68"/>
      <c r="C20" s="69"/>
      <c r="D20" s="25"/>
      <c r="E20" s="67"/>
      <c r="F20" s="68"/>
      <c r="G20" s="68"/>
      <c r="H20" s="68"/>
      <c r="I20" s="68"/>
      <c r="J20" s="68"/>
      <c r="K20" s="68"/>
      <c r="L20" s="68"/>
      <c r="M20" s="67"/>
      <c r="N20" s="67"/>
      <c r="O20" s="67"/>
      <c r="P20" s="68"/>
      <c r="Q20" s="68"/>
      <c r="R20" s="68"/>
      <c r="S20" s="68"/>
      <c r="T20" s="68"/>
      <c r="U20" s="68"/>
      <c r="V20" s="68"/>
      <c r="W20" s="68"/>
      <c r="X20" s="68"/>
    </row>
    <row r="21" spans="1:28" s="24" customFormat="1" ht="11.25" x14ac:dyDescent="0.2">
      <c r="A21" s="67"/>
      <c r="B21" s="68"/>
      <c r="C21" s="69"/>
      <c r="D21" s="25"/>
      <c r="E21" s="67"/>
      <c r="F21" s="68"/>
      <c r="G21" s="68"/>
      <c r="H21" s="68"/>
      <c r="I21" s="68"/>
      <c r="J21" s="68"/>
      <c r="K21" s="68"/>
      <c r="L21" s="68"/>
      <c r="M21" s="67"/>
      <c r="N21" s="67"/>
      <c r="O21" s="67"/>
      <c r="P21" s="68"/>
      <c r="Q21" s="68"/>
      <c r="R21" s="68"/>
      <c r="S21" s="68"/>
      <c r="T21" s="68"/>
      <c r="U21" s="68"/>
      <c r="V21" s="68"/>
      <c r="W21" s="68"/>
      <c r="X21" s="68"/>
    </row>
    <row r="22" spans="1:28" s="24" customFormat="1" ht="11.25" x14ac:dyDescent="0.2">
      <c r="A22" s="67"/>
      <c r="B22" s="68"/>
      <c r="C22" s="69"/>
      <c r="D22" s="25"/>
      <c r="E22" s="67"/>
      <c r="F22" s="68"/>
      <c r="G22" s="68"/>
      <c r="H22" s="68"/>
      <c r="I22" s="68"/>
      <c r="J22" s="68"/>
      <c r="K22" s="68"/>
      <c r="L22" s="68"/>
      <c r="M22" s="67"/>
      <c r="N22" s="67"/>
      <c r="O22" s="67"/>
      <c r="P22" s="68"/>
      <c r="Q22" s="68"/>
      <c r="R22" s="68"/>
      <c r="S22" s="68"/>
      <c r="T22" s="68"/>
      <c r="U22" s="68"/>
      <c r="V22" s="68"/>
      <c r="W22" s="68"/>
      <c r="X22" s="68"/>
    </row>
    <row r="23" spans="1:28" s="24" customFormat="1" ht="11.25" x14ac:dyDescent="0.2">
      <c r="A23" s="67"/>
      <c r="B23" s="68"/>
      <c r="C23" s="69"/>
      <c r="D23" s="25"/>
      <c r="E23" s="67"/>
      <c r="F23" s="68"/>
      <c r="G23" s="68"/>
      <c r="H23" s="68"/>
      <c r="I23" s="68"/>
      <c r="J23" s="68"/>
      <c r="K23" s="68"/>
      <c r="L23" s="68"/>
      <c r="M23" s="67"/>
      <c r="N23" s="67"/>
      <c r="O23" s="67"/>
      <c r="P23" s="68"/>
      <c r="Q23" s="68"/>
      <c r="R23" s="68"/>
      <c r="S23" s="68"/>
      <c r="T23" s="68"/>
      <c r="U23" s="68"/>
      <c r="V23" s="68"/>
      <c r="W23" s="68"/>
      <c r="X23" s="68"/>
    </row>
    <row r="24" spans="1:28" s="24" customFormat="1" ht="11.25" x14ac:dyDescent="0.2">
      <c r="A24" s="67"/>
      <c r="B24" s="68"/>
      <c r="C24" s="69"/>
      <c r="D24" s="25"/>
      <c r="E24" s="67"/>
      <c r="F24" s="68"/>
      <c r="G24" s="68"/>
      <c r="H24" s="68"/>
      <c r="I24" s="68"/>
      <c r="J24" s="68"/>
      <c r="K24" s="68"/>
      <c r="L24" s="68"/>
      <c r="M24" s="67"/>
      <c r="N24" s="67"/>
      <c r="O24" s="67"/>
      <c r="P24" s="68"/>
      <c r="Q24" s="68"/>
      <c r="R24" s="68"/>
      <c r="S24" s="68"/>
      <c r="T24" s="68"/>
      <c r="U24" s="68"/>
      <c r="V24" s="68"/>
      <c r="W24" s="68"/>
      <c r="X24" s="68"/>
    </row>
    <row r="25" spans="1:28" s="24" customFormat="1" ht="11.25" x14ac:dyDescent="0.2">
      <c r="A25" s="67"/>
      <c r="B25" s="68"/>
      <c r="C25" s="69"/>
      <c r="D25" s="25"/>
      <c r="E25" s="67"/>
      <c r="F25" s="68"/>
      <c r="G25" s="68"/>
      <c r="H25" s="68"/>
      <c r="I25" s="68"/>
      <c r="J25" s="68"/>
      <c r="K25" s="68"/>
      <c r="L25" s="68"/>
      <c r="M25" s="67"/>
      <c r="N25" s="67"/>
      <c r="O25" s="67"/>
      <c r="P25" s="68"/>
      <c r="Q25" s="68"/>
      <c r="R25" s="68"/>
      <c r="S25" s="68"/>
      <c r="T25" s="68"/>
      <c r="U25" s="68"/>
      <c r="V25" s="68"/>
      <c r="W25" s="68"/>
      <c r="X25" s="68"/>
    </row>
    <row r="26" spans="1:28" s="24" customFormat="1" ht="11.25" x14ac:dyDescent="0.2">
      <c r="A26" s="67"/>
      <c r="B26" s="68"/>
      <c r="C26" s="69"/>
      <c r="D26" s="25"/>
      <c r="E26" s="67"/>
      <c r="F26" s="68"/>
      <c r="G26" s="68"/>
      <c r="H26" s="68"/>
      <c r="I26" s="68"/>
      <c r="J26" s="68"/>
      <c r="K26" s="68"/>
      <c r="L26" s="68"/>
      <c r="M26" s="67"/>
      <c r="N26" s="67"/>
      <c r="O26" s="67"/>
      <c r="P26" s="68"/>
      <c r="Q26" s="68"/>
      <c r="R26" s="68"/>
      <c r="S26" s="68"/>
      <c r="T26" s="68"/>
      <c r="U26" s="68"/>
      <c r="V26" s="68"/>
      <c r="W26" s="68"/>
      <c r="X26" s="68"/>
    </row>
    <row r="27" spans="1:28" s="24" customFormat="1" ht="11.25" x14ac:dyDescent="0.2">
      <c r="A27" s="67"/>
      <c r="B27" s="68"/>
      <c r="C27" s="69"/>
      <c r="D27" s="25"/>
      <c r="E27" s="67"/>
      <c r="F27" s="68"/>
      <c r="G27" s="68"/>
      <c r="H27" s="68"/>
      <c r="I27" s="68"/>
      <c r="J27" s="68"/>
      <c r="K27" s="68"/>
      <c r="L27" s="68"/>
      <c r="M27" s="67"/>
      <c r="N27" s="67"/>
      <c r="O27" s="67"/>
      <c r="P27" s="68"/>
      <c r="Q27" s="68"/>
      <c r="R27" s="68"/>
      <c r="S27" s="68"/>
      <c r="T27" s="68"/>
      <c r="U27" s="68"/>
      <c r="V27" s="68"/>
      <c r="W27" s="68"/>
      <c r="X27" s="68"/>
    </row>
    <row r="28" spans="1:28" s="24" customFormat="1" ht="11.25" x14ac:dyDescent="0.2">
      <c r="A28" s="67"/>
      <c r="B28" s="68"/>
      <c r="C28" s="69"/>
      <c r="D28" s="25"/>
      <c r="E28" s="67"/>
      <c r="F28" s="68"/>
      <c r="G28" s="68"/>
      <c r="H28" s="68"/>
      <c r="I28" s="68"/>
      <c r="J28" s="68"/>
      <c r="K28" s="68"/>
      <c r="L28" s="68"/>
      <c r="M28" s="67"/>
      <c r="N28" s="67"/>
      <c r="O28" s="67"/>
      <c r="P28" s="68"/>
      <c r="Q28" s="68"/>
      <c r="R28" s="68"/>
      <c r="S28" s="68"/>
      <c r="T28" s="68"/>
      <c r="U28" s="68"/>
      <c r="V28" s="68"/>
      <c r="W28" s="68"/>
      <c r="X28" s="68"/>
    </row>
    <row r="29" spans="1:28" s="24" customFormat="1" ht="11.25" x14ac:dyDescent="0.2">
      <c r="A29" s="67"/>
      <c r="B29" s="68"/>
      <c r="C29" s="69"/>
      <c r="D29" s="25"/>
      <c r="E29" s="67"/>
      <c r="F29" s="68"/>
      <c r="G29" s="68"/>
      <c r="H29" s="68"/>
      <c r="I29" s="68"/>
      <c r="J29" s="68"/>
      <c r="K29" s="68"/>
      <c r="L29" s="68"/>
      <c r="M29" s="67"/>
      <c r="N29" s="67"/>
      <c r="O29" s="67"/>
      <c r="P29" s="68"/>
      <c r="Q29" s="68"/>
      <c r="R29" s="68"/>
      <c r="S29" s="68"/>
      <c r="T29" s="68"/>
      <c r="U29" s="68"/>
      <c r="V29" s="68"/>
      <c r="W29" s="68"/>
      <c r="X29" s="68"/>
    </row>
    <row r="30" spans="1:28" s="24" customFormat="1" ht="11.25" x14ac:dyDescent="0.2">
      <c r="A30" s="67"/>
      <c r="B30" s="68"/>
      <c r="C30" s="69"/>
      <c r="D30" s="25"/>
      <c r="E30" s="67"/>
      <c r="F30" s="68"/>
      <c r="G30" s="68"/>
      <c r="H30" s="68"/>
      <c r="I30" s="68"/>
      <c r="J30" s="68"/>
      <c r="K30" s="68"/>
      <c r="L30" s="68"/>
      <c r="M30" s="67"/>
      <c r="N30" s="67"/>
      <c r="O30" s="67"/>
      <c r="P30" s="68"/>
      <c r="Q30" s="68"/>
      <c r="R30" s="68"/>
      <c r="S30" s="68"/>
      <c r="T30" s="68"/>
      <c r="U30" s="68"/>
      <c r="V30" s="68"/>
      <c r="W30" s="68"/>
      <c r="X30" s="68"/>
    </row>
    <row r="31" spans="1:28" s="24" customFormat="1" ht="11.25" x14ac:dyDescent="0.2">
      <c r="A31" s="67"/>
      <c r="B31" s="68"/>
      <c r="C31" s="69"/>
      <c r="D31" s="25"/>
      <c r="E31" s="67"/>
      <c r="F31" s="68"/>
      <c r="G31" s="68"/>
      <c r="H31" s="68"/>
      <c r="I31" s="68"/>
      <c r="J31" s="68"/>
      <c r="K31" s="68"/>
      <c r="L31" s="68"/>
      <c r="M31" s="67"/>
      <c r="N31" s="67"/>
      <c r="O31" s="67"/>
      <c r="P31" s="68"/>
      <c r="Q31" s="68"/>
      <c r="R31" s="68"/>
      <c r="S31" s="68"/>
      <c r="T31" s="68"/>
      <c r="U31" s="68"/>
      <c r="V31" s="68"/>
      <c r="W31" s="68"/>
      <c r="X31" s="68"/>
    </row>
    <row r="32" spans="1:28" s="24" customFormat="1" ht="11.25" x14ac:dyDescent="0.2">
      <c r="A32" s="67"/>
      <c r="B32" s="68"/>
      <c r="C32" s="69"/>
      <c r="D32" s="25"/>
      <c r="E32" s="67"/>
      <c r="F32" s="68"/>
      <c r="G32" s="68"/>
      <c r="H32" s="68"/>
      <c r="I32" s="68"/>
      <c r="J32" s="68"/>
      <c r="K32" s="68"/>
      <c r="L32" s="68"/>
      <c r="M32" s="67"/>
      <c r="N32" s="67"/>
      <c r="O32" s="67"/>
      <c r="P32" s="68"/>
      <c r="Q32" s="68"/>
      <c r="R32" s="68"/>
      <c r="S32" s="68"/>
      <c r="T32" s="68"/>
      <c r="U32" s="68"/>
      <c r="V32" s="68"/>
      <c r="W32" s="68"/>
      <c r="X32" s="68"/>
    </row>
    <row r="33" spans="1:24" s="24" customFormat="1" ht="11.25" x14ac:dyDescent="0.2">
      <c r="A33" s="67"/>
      <c r="B33" s="68"/>
      <c r="C33" s="69"/>
      <c r="D33" s="25"/>
      <c r="E33" s="67"/>
      <c r="F33" s="68"/>
      <c r="G33" s="68"/>
      <c r="H33" s="68"/>
      <c r="I33" s="68"/>
      <c r="J33" s="68"/>
      <c r="K33" s="68"/>
      <c r="L33" s="68"/>
      <c r="M33" s="67"/>
      <c r="N33" s="67"/>
      <c r="O33" s="67"/>
      <c r="P33" s="68"/>
      <c r="Q33" s="68"/>
      <c r="R33" s="68"/>
      <c r="S33" s="68"/>
      <c r="T33" s="68"/>
      <c r="U33" s="68"/>
      <c r="V33" s="68"/>
      <c r="W33" s="68"/>
      <c r="X33" s="68"/>
    </row>
    <row r="34" spans="1:24" s="24" customFormat="1" ht="11.25" x14ac:dyDescent="0.2">
      <c r="A34" s="67"/>
      <c r="B34" s="68"/>
      <c r="C34" s="69"/>
      <c r="D34" s="25"/>
      <c r="E34" s="67"/>
      <c r="F34" s="68"/>
      <c r="G34" s="68"/>
      <c r="H34" s="68"/>
      <c r="I34" s="68"/>
      <c r="J34" s="68"/>
      <c r="K34" s="68"/>
      <c r="L34" s="68"/>
      <c r="M34" s="67"/>
      <c r="N34" s="67"/>
      <c r="O34" s="67"/>
      <c r="P34" s="68"/>
      <c r="Q34" s="68"/>
      <c r="R34" s="68"/>
      <c r="S34" s="68"/>
      <c r="T34" s="68"/>
      <c r="U34" s="68"/>
      <c r="V34" s="68"/>
      <c r="W34" s="68"/>
      <c r="X34" s="68"/>
    </row>
    <row r="35" spans="1:24" s="24" customFormat="1" ht="11.25" x14ac:dyDescent="0.2">
      <c r="A35" s="67"/>
      <c r="B35" s="68"/>
      <c r="C35" s="69"/>
      <c r="D35" s="25"/>
      <c r="E35" s="67"/>
      <c r="F35" s="68"/>
      <c r="G35" s="68"/>
      <c r="H35" s="68"/>
      <c r="I35" s="68"/>
      <c r="J35" s="68"/>
      <c r="K35" s="68"/>
      <c r="L35" s="68"/>
      <c r="M35" s="67"/>
      <c r="N35" s="67"/>
      <c r="O35" s="67"/>
      <c r="P35" s="68"/>
      <c r="Q35" s="68"/>
      <c r="R35" s="68"/>
      <c r="S35" s="68"/>
      <c r="T35" s="68"/>
      <c r="U35" s="68"/>
      <c r="V35" s="68"/>
      <c r="W35" s="68"/>
      <c r="X35" s="68"/>
    </row>
    <row r="36" spans="1:24" s="24" customFormat="1" ht="11.25" x14ac:dyDescent="0.2">
      <c r="A36" s="67"/>
      <c r="B36" s="68"/>
      <c r="C36" s="69"/>
      <c r="D36" s="25"/>
      <c r="E36" s="67"/>
      <c r="F36" s="68"/>
      <c r="G36" s="68"/>
      <c r="H36" s="68"/>
      <c r="I36" s="68"/>
      <c r="J36" s="68"/>
      <c r="K36" s="68"/>
      <c r="L36" s="68"/>
      <c r="M36" s="67"/>
      <c r="N36" s="67"/>
      <c r="O36" s="67"/>
      <c r="P36" s="68"/>
      <c r="Q36" s="68"/>
      <c r="R36" s="68"/>
      <c r="S36" s="68"/>
      <c r="T36" s="68"/>
      <c r="U36" s="68"/>
      <c r="V36" s="68"/>
      <c r="W36" s="68"/>
      <c r="X36" s="68"/>
    </row>
    <row r="37" spans="1:24" s="24" customFormat="1" ht="11.25" x14ac:dyDescent="0.2">
      <c r="A37" s="67"/>
      <c r="B37" s="68"/>
      <c r="C37" s="69"/>
      <c r="D37" s="25"/>
      <c r="E37" s="67"/>
      <c r="F37" s="68"/>
      <c r="G37" s="68"/>
      <c r="H37" s="68"/>
      <c r="I37" s="68"/>
      <c r="J37" s="68"/>
      <c r="K37" s="68"/>
      <c r="L37" s="68"/>
      <c r="M37" s="67"/>
      <c r="N37" s="67"/>
      <c r="O37" s="67"/>
      <c r="P37" s="68"/>
      <c r="Q37" s="68"/>
      <c r="R37" s="68"/>
      <c r="S37" s="68"/>
      <c r="T37" s="68"/>
      <c r="U37" s="68"/>
      <c r="V37" s="68"/>
      <c r="W37" s="68"/>
      <c r="X37" s="68"/>
    </row>
    <row r="38" spans="1:24" s="24" customFormat="1" ht="11.25" x14ac:dyDescent="0.2">
      <c r="A38" s="67"/>
      <c r="B38" s="68"/>
      <c r="C38" s="69"/>
      <c r="D38" s="25"/>
      <c r="E38" s="67"/>
      <c r="F38" s="68"/>
      <c r="G38" s="68"/>
      <c r="H38" s="68"/>
      <c r="I38" s="68"/>
      <c r="J38" s="68"/>
      <c r="K38" s="68"/>
      <c r="L38" s="68"/>
      <c r="M38" s="67"/>
      <c r="N38" s="67"/>
      <c r="O38" s="67"/>
      <c r="P38" s="68"/>
      <c r="Q38" s="68"/>
      <c r="R38" s="68"/>
      <c r="S38" s="68"/>
      <c r="T38" s="68"/>
      <c r="U38" s="68"/>
      <c r="V38" s="68"/>
      <c r="W38" s="68"/>
      <c r="X38" s="68"/>
    </row>
    <row r="39" spans="1:24" s="24" customFormat="1" ht="11.25" x14ac:dyDescent="0.2">
      <c r="A39" s="67"/>
      <c r="B39" s="68"/>
      <c r="C39" s="69"/>
      <c r="D39" s="25"/>
      <c r="E39" s="67"/>
      <c r="F39" s="68"/>
      <c r="G39" s="68"/>
      <c r="H39" s="68"/>
      <c r="I39" s="68"/>
      <c r="J39" s="68"/>
      <c r="K39" s="68"/>
      <c r="L39" s="68"/>
      <c r="M39" s="67"/>
      <c r="N39" s="67"/>
      <c r="O39" s="67"/>
      <c r="P39" s="68"/>
      <c r="Q39" s="68"/>
      <c r="R39" s="68"/>
      <c r="S39" s="68"/>
      <c r="T39" s="68"/>
      <c r="U39" s="68"/>
      <c r="V39" s="68"/>
      <c r="W39" s="68"/>
      <c r="X39" s="68"/>
    </row>
    <row r="40" spans="1:24" s="24" customFormat="1" ht="11.25" x14ac:dyDescent="0.2">
      <c r="A40" s="67"/>
      <c r="B40" s="68"/>
      <c r="C40" s="69"/>
      <c r="D40" s="25"/>
      <c r="E40" s="67"/>
      <c r="F40" s="68"/>
      <c r="G40" s="68"/>
      <c r="H40" s="68"/>
      <c r="I40" s="68"/>
      <c r="J40" s="68"/>
      <c r="K40" s="68"/>
      <c r="L40" s="68"/>
      <c r="M40" s="67"/>
      <c r="N40" s="67"/>
      <c r="O40" s="67"/>
      <c r="P40" s="68"/>
      <c r="Q40" s="68"/>
      <c r="R40" s="68"/>
      <c r="S40" s="68"/>
      <c r="T40" s="68"/>
      <c r="U40" s="68"/>
      <c r="V40" s="68"/>
      <c r="W40" s="68"/>
      <c r="X40" s="68"/>
    </row>
    <row r="41" spans="1:24" s="24" customFormat="1" ht="11.25" x14ac:dyDescent="0.2">
      <c r="A41" s="67"/>
      <c r="B41" s="68"/>
      <c r="C41" s="69"/>
      <c r="D41" s="25"/>
      <c r="E41" s="67"/>
      <c r="F41" s="68"/>
      <c r="G41" s="68"/>
      <c r="H41" s="68"/>
      <c r="I41" s="68"/>
      <c r="J41" s="68"/>
      <c r="K41" s="68"/>
      <c r="L41" s="68"/>
      <c r="M41" s="67"/>
      <c r="N41" s="67"/>
      <c r="O41" s="67"/>
      <c r="P41" s="68"/>
      <c r="Q41" s="68"/>
      <c r="R41" s="68"/>
      <c r="S41" s="68"/>
      <c r="T41" s="68"/>
      <c r="U41" s="68"/>
      <c r="V41" s="68"/>
      <c r="W41" s="68"/>
      <c r="X41" s="68"/>
    </row>
    <row r="42" spans="1:24" s="24" customFormat="1" ht="11.25" x14ac:dyDescent="0.2">
      <c r="A42" s="67"/>
      <c r="B42" s="68"/>
      <c r="C42" s="69"/>
      <c r="D42" s="25"/>
      <c r="E42" s="67"/>
      <c r="F42" s="68"/>
      <c r="G42" s="68"/>
      <c r="H42" s="68"/>
      <c r="I42" s="68"/>
      <c r="J42" s="68"/>
      <c r="K42" s="68"/>
      <c r="L42" s="68"/>
      <c r="M42" s="67"/>
      <c r="N42" s="67"/>
      <c r="O42" s="67"/>
      <c r="P42" s="68"/>
      <c r="Q42" s="68"/>
      <c r="R42" s="68"/>
      <c r="S42" s="68"/>
      <c r="T42" s="68"/>
      <c r="U42" s="68"/>
      <c r="V42" s="68"/>
      <c r="W42" s="68"/>
      <c r="X42" s="68"/>
    </row>
    <row r="43" spans="1:24" s="24" customFormat="1" ht="11.25" x14ac:dyDescent="0.2">
      <c r="A43" s="67"/>
      <c r="B43" s="68"/>
      <c r="C43" s="69"/>
      <c r="D43" s="25"/>
      <c r="E43" s="67"/>
      <c r="F43" s="68"/>
      <c r="G43" s="68"/>
      <c r="H43" s="68"/>
      <c r="I43" s="68"/>
      <c r="J43" s="68"/>
      <c r="K43" s="68"/>
      <c r="L43" s="68"/>
      <c r="M43" s="67"/>
      <c r="N43" s="67"/>
      <c r="O43" s="67"/>
      <c r="P43" s="68"/>
      <c r="Q43" s="68"/>
      <c r="R43" s="68"/>
      <c r="S43" s="68"/>
      <c r="T43" s="68"/>
      <c r="U43" s="68"/>
      <c r="V43" s="68"/>
      <c r="W43" s="68"/>
      <c r="X43" s="68"/>
    </row>
    <row r="44" spans="1:24" s="24" customFormat="1" ht="11.25" x14ac:dyDescent="0.2">
      <c r="A44" s="67"/>
      <c r="B44" s="68"/>
      <c r="C44" s="69"/>
      <c r="D44" s="25"/>
      <c r="E44" s="67"/>
      <c r="F44" s="68"/>
      <c r="G44" s="68"/>
      <c r="H44" s="68"/>
      <c r="I44" s="68"/>
      <c r="J44" s="68"/>
      <c r="K44" s="68"/>
      <c r="L44" s="68"/>
      <c r="M44" s="67"/>
      <c r="N44" s="67"/>
      <c r="O44" s="67"/>
      <c r="P44" s="68"/>
      <c r="Q44" s="68"/>
      <c r="R44" s="68"/>
      <c r="S44" s="68"/>
      <c r="T44" s="68"/>
      <c r="U44" s="68"/>
      <c r="V44" s="68"/>
      <c r="W44" s="68"/>
      <c r="X44" s="68"/>
    </row>
    <row r="45" spans="1:24" s="24" customFormat="1" ht="11.25" x14ac:dyDescent="0.2">
      <c r="A45" s="67"/>
      <c r="B45" s="68"/>
      <c r="C45" s="69"/>
      <c r="D45" s="25"/>
      <c r="E45" s="67"/>
      <c r="F45" s="68"/>
      <c r="G45" s="68"/>
      <c r="H45" s="68"/>
      <c r="I45" s="68"/>
      <c r="J45" s="68"/>
      <c r="K45" s="68"/>
      <c r="L45" s="68"/>
      <c r="M45" s="67"/>
      <c r="N45" s="67"/>
      <c r="O45" s="67"/>
      <c r="P45" s="68"/>
      <c r="Q45" s="68"/>
      <c r="R45" s="68"/>
      <c r="S45" s="68"/>
      <c r="T45" s="68"/>
      <c r="U45" s="68"/>
      <c r="V45" s="68"/>
      <c r="W45" s="68"/>
      <c r="X45" s="68"/>
    </row>
    <row r="46" spans="1:24" s="24" customFormat="1" ht="11.25" x14ac:dyDescent="0.2">
      <c r="A46" s="67"/>
      <c r="B46" s="68"/>
      <c r="C46" s="69"/>
      <c r="D46" s="25"/>
      <c r="E46" s="67"/>
      <c r="F46" s="68"/>
      <c r="G46" s="68"/>
      <c r="H46" s="68"/>
      <c r="I46" s="68"/>
      <c r="J46" s="68"/>
      <c r="K46" s="68"/>
      <c r="L46" s="68"/>
      <c r="M46" s="67"/>
      <c r="N46" s="67"/>
      <c r="O46" s="67"/>
      <c r="P46" s="68"/>
      <c r="Q46" s="68"/>
      <c r="R46" s="68"/>
      <c r="S46" s="68"/>
      <c r="T46" s="68"/>
      <c r="U46" s="68"/>
      <c r="V46" s="68"/>
      <c r="W46" s="68"/>
      <c r="X46" s="68"/>
    </row>
    <row r="47" spans="1:24" s="24" customFormat="1" ht="11.25" x14ac:dyDescent="0.2">
      <c r="A47" s="67"/>
      <c r="B47" s="68"/>
      <c r="C47" s="69"/>
      <c r="D47" s="25"/>
      <c r="E47" s="67"/>
      <c r="F47" s="68"/>
      <c r="G47" s="68"/>
      <c r="H47" s="68"/>
      <c r="I47" s="68"/>
      <c r="J47" s="68"/>
      <c r="K47" s="68"/>
      <c r="L47" s="68"/>
      <c r="M47" s="67"/>
      <c r="N47" s="67"/>
      <c r="O47" s="67"/>
      <c r="P47" s="68"/>
      <c r="Q47" s="68"/>
      <c r="R47" s="68"/>
      <c r="S47" s="68"/>
      <c r="T47" s="68"/>
      <c r="U47" s="68"/>
      <c r="V47" s="68"/>
      <c r="W47" s="68"/>
      <c r="X47" s="68"/>
    </row>
    <row r="48" spans="1:24" s="24" customFormat="1" ht="11.25" x14ac:dyDescent="0.2">
      <c r="A48" s="67"/>
      <c r="B48" s="68"/>
      <c r="C48" s="69"/>
      <c r="D48" s="25"/>
      <c r="E48" s="67"/>
      <c r="F48" s="68"/>
      <c r="G48" s="68"/>
      <c r="H48" s="68"/>
      <c r="I48" s="68"/>
      <c r="J48" s="68"/>
      <c r="K48" s="68"/>
      <c r="L48" s="68"/>
      <c r="M48" s="67"/>
      <c r="N48" s="67"/>
      <c r="O48" s="67"/>
      <c r="P48" s="68"/>
      <c r="Q48" s="68"/>
      <c r="R48" s="68"/>
      <c r="S48" s="68"/>
      <c r="T48" s="68"/>
      <c r="U48" s="68"/>
      <c r="V48" s="68"/>
      <c r="W48" s="68"/>
      <c r="X48" s="68"/>
    </row>
    <row r="49" spans="1:24" s="24" customFormat="1" ht="11.25" x14ac:dyDescent="0.2">
      <c r="A49" s="67"/>
      <c r="B49" s="68"/>
      <c r="C49" s="69"/>
      <c r="D49" s="25"/>
      <c r="E49" s="67"/>
      <c r="F49" s="68"/>
      <c r="G49" s="68"/>
      <c r="H49" s="68"/>
      <c r="I49" s="68"/>
      <c r="J49" s="68"/>
      <c r="K49" s="68"/>
      <c r="L49" s="68"/>
      <c r="M49" s="67"/>
      <c r="N49" s="67"/>
      <c r="O49" s="67"/>
      <c r="P49" s="68"/>
      <c r="Q49" s="68"/>
      <c r="R49" s="68"/>
      <c r="S49" s="68"/>
      <c r="T49" s="68"/>
      <c r="U49" s="68"/>
      <c r="V49" s="68"/>
      <c r="W49" s="68"/>
      <c r="X49" s="68"/>
    </row>
    <row r="50" spans="1:24" s="24" customFormat="1" ht="11.25" x14ac:dyDescent="0.2">
      <c r="A50" s="67"/>
      <c r="B50" s="68"/>
      <c r="C50" s="69"/>
      <c r="D50" s="25"/>
      <c r="E50" s="67"/>
      <c r="F50" s="68"/>
      <c r="G50" s="68"/>
      <c r="H50" s="68"/>
      <c r="I50" s="68"/>
      <c r="J50" s="68"/>
      <c r="K50" s="68"/>
      <c r="L50" s="68"/>
      <c r="M50" s="67"/>
      <c r="N50" s="67"/>
      <c r="O50" s="67"/>
      <c r="P50" s="68"/>
      <c r="Q50" s="68"/>
      <c r="R50" s="68"/>
      <c r="S50" s="68"/>
      <c r="T50" s="68"/>
      <c r="U50" s="68"/>
      <c r="V50" s="68"/>
      <c r="W50" s="68"/>
      <c r="X50" s="68"/>
    </row>
    <row r="51" spans="1:24" s="24" customFormat="1" ht="11.25" x14ac:dyDescent="0.2">
      <c r="A51" s="67"/>
      <c r="B51" s="68"/>
      <c r="C51" s="69"/>
      <c r="D51" s="25"/>
      <c r="E51" s="67"/>
      <c r="F51" s="68"/>
      <c r="G51" s="68"/>
      <c r="H51" s="68"/>
      <c r="I51" s="68"/>
      <c r="J51" s="68"/>
      <c r="K51" s="68"/>
      <c r="L51" s="68"/>
      <c r="M51" s="67"/>
      <c r="N51" s="67"/>
      <c r="O51" s="67"/>
      <c r="P51" s="68"/>
      <c r="Q51" s="68"/>
      <c r="R51" s="68"/>
      <c r="S51" s="68"/>
      <c r="T51" s="68"/>
      <c r="U51" s="68"/>
      <c r="V51" s="68"/>
      <c r="W51" s="68"/>
      <c r="X51" s="68"/>
    </row>
    <row r="52" spans="1:24" s="24" customFormat="1" ht="11.25" x14ac:dyDescent="0.2">
      <c r="A52" s="67"/>
      <c r="B52" s="68"/>
      <c r="C52" s="69"/>
      <c r="D52" s="25"/>
      <c r="E52" s="67"/>
      <c r="F52" s="68"/>
      <c r="G52" s="68"/>
      <c r="H52" s="68"/>
      <c r="I52" s="68"/>
      <c r="J52" s="68"/>
      <c r="K52" s="68"/>
      <c r="L52" s="68"/>
      <c r="M52" s="67"/>
      <c r="N52" s="67"/>
      <c r="O52" s="67"/>
      <c r="P52" s="68"/>
      <c r="Q52" s="68"/>
      <c r="R52" s="68"/>
      <c r="S52" s="68"/>
      <c r="T52" s="68"/>
      <c r="U52" s="68"/>
      <c r="V52" s="68"/>
      <c r="W52" s="68"/>
      <c r="X52" s="68"/>
    </row>
    <row r="53" spans="1:24" s="24" customFormat="1" ht="11.25" x14ac:dyDescent="0.2">
      <c r="A53" s="67"/>
      <c r="B53" s="68"/>
      <c r="C53" s="69"/>
      <c r="D53" s="25"/>
      <c r="E53" s="67"/>
      <c r="F53" s="68"/>
      <c r="G53" s="68"/>
      <c r="H53" s="68"/>
      <c r="I53" s="68"/>
      <c r="J53" s="68"/>
      <c r="K53" s="68"/>
      <c r="L53" s="68"/>
      <c r="M53" s="67"/>
      <c r="N53" s="67"/>
      <c r="O53" s="67"/>
      <c r="P53" s="68"/>
      <c r="Q53" s="68"/>
      <c r="R53" s="68"/>
      <c r="S53" s="68"/>
      <c r="T53" s="68"/>
      <c r="U53" s="68"/>
      <c r="V53" s="68"/>
      <c r="W53" s="68"/>
      <c r="X53" s="68"/>
    </row>
    <row r="54" spans="1:24" s="24" customFormat="1" ht="11.25" x14ac:dyDescent="0.2">
      <c r="A54" s="67"/>
      <c r="B54" s="68"/>
      <c r="C54" s="69"/>
      <c r="D54" s="25"/>
      <c r="E54" s="67"/>
      <c r="F54" s="68"/>
      <c r="G54" s="68"/>
      <c r="H54" s="68"/>
      <c r="I54" s="68"/>
      <c r="J54" s="68"/>
      <c r="K54" s="68"/>
      <c r="L54" s="68"/>
      <c r="M54" s="67"/>
      <c r="N54" s="67"/>
      <c r="O54" s="67"/>
      <c r="P54" s="68"/>
      <c r="Q54" s="68"/>
      <c r="R54" s="68"/>
      <c r="S54" s="68"/>
      <c r="T54" s="68"/>
      <c r="U54" s="68"/>
      <c r="V54" s="68"/>
      <c r="W54" s="68"/>
      <c r="X54" s="68"/>
    </row>
    <row r="55" spans="1:24" s="24" customFormat="1" ht="11.25" x14ac:dyDescent="0.2">
      <c r="A55" s="67"/>
      <c r="B55" s="68"/>
      <c r="C55" s="69"/>
      <c r="D55" s="25"/>
      <c r="E55" s="67"/>
      <c r="F55" s="68"/>
      <c r="G55" s="68"/>
      <c r="H55" s="68"/>
      <c r="I55" s="68"/>
      <c r="J55" s="68"/>
      <c r="K55" s="68"/>
      <c r="L55" s="68"/>
      <c r="M55" s="67"/>
      <c r="N55" s="67"/>
      <c r="O55" s="67"/>
      <c r="P55" s="68"/>
      <c r="Q55" s="68"/>
      <c r="R55" s="68"/>
      <c r="S55" s="68"/>
      <c r="T55" s="68"/>
      <c r="U55" s="68"/>
      <c r="V55" s="68"/>
      <c r="W55" s="68"/>
      <c r="X55" s="68"/>
    </row>
    <row r="56" spans="1:24" s="24" customFormat="1" ht="11.25" x14ac:dyDescent="0.2">
      <c r="A56" s="67"/>
      <c r="B56" s="68"/>
      <c r="C56" s="69"/>
      <c r="D56" s="25"/>
      <c r="E56" s="67"/>
      <c r="F56" s="68"/>
      <c r="G56" s="68"/>
      <c r="H56" s="68"/>
      <c r="I56" s="68"/>
      <c r="J56" s="68"/>
      <c r="K56" s="68"/>
      <c r="L56" s="68"/>
      <c r="M56" s="67"/>
      <c r="N56" s="67"/>
      <c r="O56" s="67"/>
      <c r="P56" s="68"/>
      <c r="Q56" s="68"/>
      <c r="R56" s="68"/>
      <c r="S56" s="68"/>
      <c r="T56" s="68"/>
      <c r="U56" s="68"/>
      <c r="V56" s="68"/>
      <c r="W56" s="68"/>
      <c r="X56" s="68"/>
    </row>
  </sheetData>
  <autoFilter ref="A18:V18"/>
  <mergeCells count="22">
    <mergeCell ref="X16:X17"/>
    <mergeCell ref="W16:W17"/>
    <mergeCell ref="V16:V17"/>
    <mergeCell ref="U16:U17"/>
    <mergeCell ref="P16:P17"/>
    <mergeCell ref="Q16:Q17"/>
    <mergeCell ref="R16:R17"/>
    <mergeCell ref="S16:S17"/>
    <mergeCell ref="T16:T17"/>
    <mergeCell ref="O16:O17"/>
    <mergeCell ref="A4:N4"/>
    <mergeCell ref="A6:N6"/>
    <mergeCell ref="F16:J16"/>
    <mergeCell ref="A16:A17"/>
    <mergeCell ref="B16:B17"/>
    <mergeCell ref="C16:C17"/>
    <mergeCell ref="D16:D17"/>
    <mergeCell ref="E16:E17"/>
    <mergeCell ref="K16:K17"/>
    <mergeCell ref="L16:L17"/>
    <mergeCell ref="M16:M17"/>
    <mergeCell ref="N16:N17"/>
  </mergeCells>
  <pageMargins left="0.70866141732283472" right="0.70866141732283472" top="0.35433070866141736" bottom="0.35433070866141736" header="0.31496062992125984" footer="0.31496062992125984"/>
  <pageSetup paperSize="8" scale="26"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B4:W37"/>
  <sheetViews>
    <sheetView zoomScale="70" zoomScaleNormal="70" zoomScaleSheetLayoutView="55" workbookViewId="0">
      <selection activeCell="D17" sqref="D17"/>
    </sheetView>
  </sheetViews>
  <sheetFormatPr defaultColWidth="8.85546875" defaultRowHeight="15" x14ac:dyDescent="0.25"/>
  <cols>
    <col min="1" max="1" width="3.85546875" customWidth="1"/>
    <col min="2" max="2" width="20.7109375" customWidth="1"/>
    <col min="3" max="3" width="8.7109375" customWidth="1"/>
    <col min="4" max="4" width="11.7109375" customWidth="1"/>
    <col min="5" max="5" width="9.85546875" customWidth="1"/>
    <col min="6" max="6" width="10.85546875" customWidth="1"/>
    <col min="7" max="7" width="10.42578125" customWidth="1"/>
    <col min="8" max="8" width="10.5703125" customWidth="1"/>
    <col min="9" max="9" width="9.28515625" customWidth="1"/>
  </cols>
  <sheetData>
    <row r="4" spans="2:12" ht="18.75" x14ac:dyDescent="0.3">
      <c r="B4" s="40" t="s">
        <v>54</v>
      </c>
    </row>
    <row r="5" spans="2:12" ht="18.75" x14ac:dyDescent="0.3">
      <c r="B5" s="40"/>
    </row>
    <row r="6" spans="2:12" ht="18.75" x14ac:dyDescent="0.3">
      <c r="B6" s="40"/>
    </row>
    <row r="7" spans="2:12" ht="15.75" x14ac:dyDescent="0.25">
      <c r="B7" s="11" t="s">
        <v>93</v>
      </c>
      <c r="C7" s="10"/>
      <c r="D7" s="10"/>
      <c r="E7" s="10"/>
      <c r="F7" s="41"/>
      <c r="G7" s="41"/>
      <c r="H7" s="41"/>
      <c r="I7" s="41"/>
      <c r="J7" s="41"/>
    </row>
    <row r="8" spans="2:12" x14ac:dyDescent="0.25">
      <c r="B8" s="18" t="s">
        <v>10</v>
      </c>
      <c r="C8" s="18"/>
      <c r="D8" s="18"/>
      <c r="E8" s="18"/>
      <c r="F8" s="41"/>
      <c r="G8" s="41"/>
      <c r="H8" s="41"/>
      <c r="I8" s="41"/>
      <c r="J8" s="41"/>
    </row>
    <row r="9" spans="2:12" x14ac:dyDescent="0.25">
      <c r="B9" s="41"/>
      <c r="C9" s="41"/>
      <c r="D9" s="41"/>
      <c r="E9" s="41"/>
      <c r="F9" s="41"/>
      <c r="G9" s="41"/>
      <c r="H9" s="41"/>
      <c r="I9" s="41"/>
      <c r="J9" s="41"/>
    </row>
    <row r="10" spans="2:12" ht="15.75" x14ac:dyDescent="0.25">
      <c r="B10" s="42" t="s">
        <v>79</v>
      </c>
      <c r="C10" s="41"/>
      <c r="D10" s="41"/>
      <c r="E10" s="41"/>
      <c r="F10" s="41"/>
      <c r="G10" s="41"/>
      <c r="H10" s="41"/>
      <c r="I10" s="41"/>
      <c r="J10" s="41"/>
    </row>
    <row r="11" spans="2:12" x14ac:dyDescent="0.25">
      <c r="B11" s="41"/>
      <c r="C11" s="41"/>
      <c r="D11" s="41"/>
      <c r="E11" s="41"/>
      <c r="F11" s="41"/>
      <c r="G11" s="41"/>
      <c r="H11" s="41"/>
      <c r="I11" s="41"/>
      <c r="J11" s="41"/>
    </row>
    <row r="12" spans="2:12" x14ac:dyDescent="0.25">
      <c r="B12" s="41"/>
      <c r="C12" s="41"/>
      <c r="D12" s="41"/>
      <c r="E12" s="41"/>
      <c r="F12" s="41"/>
      <c r="G12" s="41"/>
      <c r="H12" s="41"/>
      <c r="I12" s="41"/>
      <c r="J12" s="41"/>
    </row>
    <row r="13" spans="2:12" x14ac:dyDescent="0.25">
      <c r="B13" s="41"/>
      <c r="C13" s="41"/>
      <c r="D13" s="41"/>
      <c r="E13" s="41"/>
      <c r="F13" s="41"/>
      <c r="G13" s="41"/>
      <c r="H13" s="41"/>
      <c r="I13" s="41"/>
      <c r="J13" s="41"/>
    </row>
    <row r="14" spans="2:12" x14ac:dyDescent="0.25">
      <c r="B14" s="41"/>
      <c r="C14" s="41"/>
      <c r="D14" s="41"/>
      <c r="E14" s="41"/>
      <c r="F14" s="41"/>
      <c r="G14" s="41"/>
      <c r="H14" s="41"/>
      <c r="I14" s="41"/>
      <c r="J14" s="41"/>
    </row>
    <row r="15" spans="2:12" ht="15" customHeight="1" x14ac:dyDescent="0.25">
      <c r="B15" s="110" t="s">
        <v>0</v>
      </c>
      <c r="C15" s="112" t="s">
        <v>55</v>
      </c>
      <c r="D15" s="113"/>
      <c r="E15" s="113"/>
      <c r="F15" s="113"/>
      <c r="G15" s="113"/>
      <c r="H15" s="113"/>
      <c r="I15" s="113"/>
      <c r="J15" s="113"/>
      <c r="K15" s="114"/>
      <c r="L15" s="77"/>
    </row>
    <row r="16" spans="2:12" ht="15.75" x14ac:dyDescent="0.25">
      <c r="B16" s="110"/>
      <c r="C16" s="57">
        <v>2023</v>
      </c>
      <c r="D16" s="57">
        <v>2024</v>
      </c>
      <c r="E16" s="57">
        <v>2025</v>
      </c>
      <c r="F16" s="33">
        <v>2026</v>
      </c>
      <c r="G16" s="57">
        <v>2027</v>
      </c>
      <c r="H16" s="57">
        <v>2028</v>
      </c>
      <c r="I16" s="81">
        <v>2029</v>
      </c>
      <c r="J16" s="81">
        <v>2030</v>
      </c>
      <c r="K16" s="83">
        <v>2031</v>
      </c>
      <c r="L16" s="42"/>
    </row>
    <row r="17" spans="2:23" ht="18.75" customHeight="1" x14ac:dyDescent="0.25">
      <c r="B17" s="49" t="s">
        <v>56</v>
      </c>
      <c r="C17" s="44">
        <v>109.1</v>
      </c>
      <c r="D17" s="73">
        <v>109.1</v>
      </c>
      <c r="E17" s="73">
        <v>107.8</v>
      </c>
      <c r="F17" s="73">
        <v>105.3</v>
      </c>
      <c r="G17" s="73">
        <v>104.4</v>
      </c>
      <c r="H17" s="73">
        <v>104.4</v>
      </c>
      <c r="I17" s="80">
        <v>104.4</v>
      </c>
      <c r="J17" s="80">
        <v>104.4</v>
      </c>
      <c r="K17" s="84">
        <v>104.4</v>
      </c>
      <c r="L17" s="78"/>
    </row>
    <row r="18" spans="2:23" ht="15.75" x14ac:dyDescent="0.25">
      <c r="B18" s="50"/>
      <c r="C18" s="30"/>
      <c r="D18" s="30"/>
      <c r="E18" s="30"/>
      <c r="F18" s="30"/>
      <c r="G18" s="30"/>
      <c r="H18" s="30"/>
      <c r="I18" s="42"/>
      <c r="J18" s="42"/>
      <c r="K18" s="79"/>
      <c r="L18" s="79"/>
    </row>
    <row r="19" spans="2:23" ht="15.75" x14ac:dyDescent="0.25">
      <c r="B19" s="51"/>
      <c r="C19" s="42"/>
      <c r="D19" s="42"/>
      <c r="E19" s="42"/>
      <c r="F19" s="42"/>
      <c r="G19" s="42"/>
      <c r="H19" s="42"/>
      <c r="I19" s="42"/>
      <c r="J19" s="42"/>
      <c r="K19" s="79"/>
      <c r="L19" s="79"/>
    </row>
    <row r="20" spans="2:23" s="48" customFormat="1" ht="26.25" customHeight="1" x14ac:dyDescent="0.25">
      <c r="B20" s="111"/>
      <c r="C20" s="111"/>
      <c r="D20" s="111"/>
      <c r="E20" s="111"/>
      <c r="F20" s="111"/>
      <c r="G20" s="111"/>
      <c r="H20" s="111"/>
      <c r="I20" s="111"/>
      <c r="J20" s="111"/>
      <c r="K20" s="47"/>
      <c r="L20" s="47"/>
      <c r="M20" s="47"/>
      <c r="N20" s="47"/>
      <c r="R20" s="47"/>
      <c r="S20" s="47"/>
      <c r="T20" s="47"/>
      <c r="U20" s="47"/>
      <c r="V20" s="47"/>
      <c r="W20" s="47"/>
    </row>
    <row r="21" spans="2:23" s="45" customFormat="1" x14ac:dyDescent="0.25">
      <c r="B21" s="46"/>
      <c r="C21" s="46"/>
      <c r="D21" s="46"/>
      <c r="E21" s="46"/>
      <c r="F21" s="46"/>
      <c r="G21" s="46"/>
      <c r="H21" s="46"/>
      <c r="I21" s="46"/>
      <c r="J21" s="46"/>
    </row>
    <row r="22" spans="2:23" s="45" customFormat="1" x14ac:dyDescent="0.25"/>
    <row r="35" spans="3:7" ht="15.75" x14ac:dyDescent="0.25">
      <c r="C35" s="11"/>
      <c r="D35" s="11"/>
      <c r="E35" s="11"/>
      <c r="F35" s="11"/>
      <c r="G35" s="11"/>
    </row>
    <row r="36" spans="3:7" ht="15.75" x14ac:dyDescent="0.25">
      <c r="C36" s="30"/>
      <c r="D36" s="30"/>
      <c r="E36" s="30"/>
      <c r="F36" s="30"/>
      <c r="G36" s="30"/>
    </row>
    <row r="37" spans="3:7" ht="15.75" x14ac:dyDescent="0.25">
      <c r="C37" s="6"/>
      <c r="D37" s="6"/>
      <c r="E37" s="43"/>
      <c r="F37" s="6"/>
      <c r="G37" s="6"/>
    </row>
  </sheetData>
  <mergeCells count="3">
    <mergeCell ref="B15:B16"/>
    <mergeCell ref="B20:J20"/>
    <mergeCell ref="C15:K15"/>
  </mergeCells>
  <pageMargins left="0.7" right="0.7"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20.1</vt:lpstr>
      <vt:lpstr>20.2</vt:lpstr>
      <vt:lpstr>20.3</vt:lpstr>
      <vt:lpstr>20.4</vt:lpstr>
      <vt:lpstr>'20.1'!Заголовки_для_печати</vt:lpstr>
      <vt:lpstr>'20.1'!Область_печати</vt:lpstr>
      <vt:lpstr>'20.2'!Область_печати</vt:lpstr>
      <vt:lpstr>'20.3'!Область_печати</vt:lpstr>
      <vt:lpstr>'20.4'!Область_печати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7.0.4</dc:description>
  <cp:lastModifiedBy>User</cp:lastModifiedBy>
  <cp:lastPrinted>2023-10-25T11:56:44Z</cp:lastPrinted>
  <dcterms:created xsi:type="dcterms:W3CDTF">2018-08-07T02:20:41Z</dcterms:created>
  <dcterms:modified xsi:type="dcterms:W3CDTF">2025-05-14T15:21:03Z</dcterms:modified>
</cp:coreProperties>
</file>